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度填写示例（危化品防控）" sheetId="13" r:id="rId1"/>
  </sheets>
  <definedNames>
    <definedName name="_xlnm.Print_Area" localSheetId="0">'2025年度填写示例（危化品防控）'!$A$2:$H$37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<sst xmlns="http://schemas.openxmlformats.org/spreadsheetml/2006/main" count="107" uniqueCount="92">
  <si>
    <t>附件2</t>
  </si>
  <si>
    <r>
      <rPr>
        <b/>
        <sz val="22"/>
        <rFont val="方正小标宋_GBK"/>
        <charset val="134"/>
      </rPr>
      <t>云南省转移支付区域（安全生产预防和应急救援能力建设补助资金-危险化学品重大安全风险防控支出）绩效自评表</t>
    </r>
    <r>
      <rPr>
        <sz val="22"/>
        <rFont val="方正小标宋_GBK"/>
        <charset val="134"/>
      </rPr>
      <t xml:space="preserve">
</t>
    </r>
    <r>
      <rPr>
        <sz val="14"/>
        <rFont val="楷体"/>
        <charset val="134"/>
      </rPr>
      <t>（2025年度）</t>
    </r>
  </si>
  <si>
    <t>转移支付（项目）名称</t>
  </si>
  <si>
    <t>安全生产预防和应急救援能力建设补助资金-危险化学品重大安全风险防控支出</t>
  </si>
  <si>
    <t>中央主管部门</t>
  </si>
  <si>
    <t>应急管理部</t>
  </si>
  <si>
    <t>地方主管部门</t>
  </si>
  <si>
    <t>云南省应急管理厅</t>
  </si>
  <si>
    <t>资金使用单位</t>
  </si>
  <si>
    <t>云南晋宁产业园区管理委员会
曲靖高新技术产业开发区管理委员会</t>
  </si>
  <si>
    <t>资金投入情况
（万元）</t>
  </si>
  <si>
    <t>全年预算数（A）</t>
  </si>
  <si>
    <t>全年执行数（B）</t>
  </si>
  <si>
    <t>预算执行率
（B/A×100%）</t>
  </si>
  <si>
    <t>分值</t>
  </si>
  <si>
    <t>得分</t>
  </si>
  <si>
    <t>年度资金总额</t>
  </si>
  <si>
    <t xml:space="preserve">  其中：中央财政资金</t>
  </si>
  <si>
    <t xml:space="preserve">        地方财政资金</t>
  </si>
  <si>
    <t xml:space="preserve">        其他资金</t>
  </si>
  <si>
    <t>资金管理情况</t>
  </si>
  <si>
    <t>情况说明</t>
  </si>
  <si>
    <t>存在问题和改进措施</t>
  </si>
  <si>
    <t>分配科学性</t>
  </si>
  <si>
    <t>资金分配严格遵守《应急部、财政部关于印发重点化工产业聚集区重大安全风险防控工作总体方案》《应急部化工园区安全风险排查治理导则（试行）》相关要求，对《花山化工园区重大风险防控项目实施方案》进行了严格的评审。</t>
  </si>
  <si>
    <t>无</t>
  </si>
  <si>
    <t>下达及时性</t>
  </si>
  <si>
    <t>二街园区项目：2024年12月16日，昆明市财政局、昆明市应急管理局以《关于提前下达2025年安全生产预防和应急救援能力建设补助资金预算的通知》下达中央补助资金2400万元。
花山园区项目：2024年12月24日，曲靖市财政局曲靖市应急管理局联合下发的《曲靖市财政局 曲靖市应急管理局关于提前下达2025年安全正常预防和应急救援能力建设补助资金预算的通知》中央补助资金2400万元。</t>
  </si>
  <si>
    <t>拨付合规性</t>
  </si>
  <si>
    <t>资金拨付严格依托预算批复文件、项目合同、工程进度、验收报告、合规票据等有效凭证，不存在无依据拨付、超预算拨付情形。资金拨付执行“申请-审核-审批-拨付”全流程管控，履行集体决策程序，审批资料齐全、签字手续完备。</t>
  </si>
  <si>
    <t>使用规范性</t>
  </si>
  <si>
    <t>资金严格限定于项目批复的建设内容、运营支出、服务采购等既定用途，未出现擅自扩大开支范围、变更使用方向等情况。</t>
  </si>
  <si>
    <t>执行准确性</t>
  </si>
  <si>
    <t>二街园区项目：严格按照概算批复建设项目。
花山园区项目：本项目按照中央下达转移支付和区级预算安排的金额执行。其中，中央转移支付预算2400万元，截至2025年12月31日，预算执行金额1200万元，预算执行率50%；区级财政预算安排资金1400万元，截至2025年12月31日，预算执行金额200万元，预算执行率14.3%。</t>
  </si>
  <si>
    <t>预算绩效管理情况</t>
  </si>
  <si>
    <t>二街园区项目：针对上报的绩效已全部完成。
花山园区项目：项目设置一级绩效指标3个，二级绩效指标5个，三级绩效指标14个。目前，14个三级绩效指标已全部达到预定指标值。</t>
  </si>
  <si>
    <t>支出责任履行情况</t>
  </si>
  <si>
    <t>二街园区项目：已下达中央资金2400万元，实际支付836.13万元，中央资金预算执行率为34.84%；地方配套资金尚未配套到位，暂未支付审计、造价、设计等参加单位服务费用。
花山园区项目：明确曲靖高新区党工委副书记、管委会副主任为项目资金管理第一责任人，管委会分管副主任为直接责任人，细化各岗位支出管理职责，将责任落实到岗、细化到人。</t>
  </si>
  <si>
    <t>总体目标完成情况</t>
  </si>
  <si>
    <t>总体目标</t>
  </si>
  <si>
    <t>全年实际完成情况</t>
  </si>
  <si>
    <t>二街园区项目：在统筹推动本聚集区（化工园区）内化工企业按照要求建立安全风险智能化管控平台的基础上，通过实施化工产业聚集区重大风险防控项目，建立并有效应用本聚集区（化工园区）危化品安全风险智能化管控平台，配置完善本聚集区（化工园区）公共区域易燃易爆有毒有害气体泄漏监测管控设备，探索建立危险化学品安全预防控制体系，提升危险化学品重大安全风险管控能力。
花山园区项目：建立并有效应用本化工园区危化品安全风险智能化管控平台，配置完善本化工园区公共区域易燃易爆有毒有害气体泄漏监测管控设备，探索建立危险化学品安全预防控制体系，提升危险化学品重大安全风险管控能力。</t>
  </si>
  <si>
    <t>二街园区项目：本项目总体绩效目标全部圆满完成，所有三级指标均达成预设要求，且数量、质量维度多项指标超额完成，项目建设在规定工期内落地见效。从建设成果来看，不仅完成了智能化管控平台、监测设备、物理隔离等核心硬件软件建设，还实现了园区与企业的数据互联互通、风险预警与快速处置，真正推动了园区危化领域安全管理的数字化转型；从社会效益来看，数字化管控水平大幅提升，企业满意度满分，为园区实现安全、高质量和可持续发展筑牢了基础，项目建设的核心价值与预期目标全面落地，实现危化领域数据汇聚、运营优化、资源协同、模式创新，成功打造云南晋宁产业园区二街化工园区重大安全风险防控新兴业态与应用模式，促进云南晋宁产业园区二街化工园区安全管理数字化转型赋能，实现安全、高质量和可持续发展。
花山园区项目：项目已建成化工园区安全风险智能化管控平台，配备企业端SAAS平台及APP端，大数据平台、物联网平台、机理模型、地理信息系统、短信平台等系统有效运营，完成重大危险源管理、消防取水码头视频监控、环保管理、封闭化管理、公共管廊风险监测等基础设施建设，常态化开展平台值班值守及安全风险监控工作。</t>
  </si>
  <si>
    <t>绩
效
指
标</t>
  </si>
  <si>
    <t>一级指标</t>
  </si>
  <si>
    <t>二级指标</t>
  </si>
  <si>
    <t>三级指标</t>
  </si>
  <si>
    <t>指标值</t>
  </si>
  <si>
    <t>全年实际完成值</t>
  </si>
  <si>
    <t>未完成原因和改进措施</t>
  </si>
  <si>
    <t>产
出
指
标</t>
  </si>
  <si>
    <t>数量
指标</t>
  </si>
  <si>
    <t>建设聚集区安全风险智能化管控平台</t>
  </si>
  <si>
    <r>
      <rPr>
        <sz val="10"/>
        <rFont val="宋体"/>
        <charset val="134"/>
      </rPr>
      <t>2</t>
    </r>
    <r>
      <rPr>
        <sz val="10"/>
        <color rgb="FF000000"/>
        <rFont val="宋体"/>
        <charset val="134"/>
      </rPr>
      <t>个</t>
    </r>
  </si>
  <si>
    <t>2个</t>
  </si>
  <si>
    <t>聚集区安全风险智能化管控平台功能模块</t>
  </si>
  <si>
    <t>≥12个</t>
  </si>
  <si>
    <t>29个</t>
  </si>
  <si>
    <t>聚集区内危险化学品企业安全风险智能化管控平台建设率</t>
  </si>
  <si>
    <r>
      <rPr>
        <sz val="10"/>
        <rFont val="宋体"/>
        <charset val="134"/>
      </rPr>
      <t>≥</t>
    </r>
    <r>
      <rPr>
        <sz val="10"/>
        <color rgb="FF000000"/>
        <rFont val="宋体"/>
        <charset val="134"/>
      </rPr>
      <t>90%</t>
    </r>
  </si>
  <si>
    <t>聚集区内化工企业平台接入聚集区平台率</t>
  </si>
  <si>
    <t>公共区域监测监控设备覆盖率</t>
  </si>
  <si>
    <r>
      <rPr>
        <sz val="10"/>
        <rFont val="宋体"/>
        <charset val="134"/>
      </rPr>
      <t>≥</t>
    </r>
    <r>
      <rPr>
        <sz val="10"/>
        <color rgb="FF000000"/>
        <rFont val="宋体"/>
        <charset val="134"/>
      </rPr>
      <t>80%</t>
    </r>
  </si>
  <si>
    <t>易燃易爆有毒有害气体泄漏监测管控设备建设任务完成率</t>
  </si>
  <si>
    <t>质量
指标</t>
  </si>
  <si>
    <t>安全等保</t>
  </si>
  <si>
    <r>
      <rPr>
        <sz val="10"/>
        <rFont val="宋体"/>
        <charset val="134"/>
      </rPr>
      <t>2.0</t>
    </r>
    <r>
      <rPr>
        <sz val="10"/>
        <color rgb="FF000000"/>
        <rFont val="宋体"/>
        <charset val="134"/>
      </rPr>
      <t>三级</t>
    </r>
  </si>
  <si>
    <t>网络延迟、响应时间和稳定性</t>
  </si>
  <si>
    <t>达到指南要求</t>
  </si>
  <si>
    <t>满足指南要求</t>
  </si>
  <si>
    <t>预警响应率</t>
  </si>
  <si>
    <r>
      <rPr>
        <sz val="10"/>
        <rFont val="宋体"/>
        <charset val="134"/>
      </rPr>
      <t>≥</t>
    </r>
    <r>
      <rPr>
        <sz val="10"/>
        <color rgb="FF000000"/>
        <rFont val="宋体"/>
        <charset val="134"/>
      </rPr>
      <t>95%</t>
    </r>
  </si>
  <si>
    <t>基本功能建成率</t>
  </si>
  <si>
    <t>时效
指标</t>
  </si>
  <si>
    <t>建设周期</t>
  </si>
  <si>
    <r>
      <rPr>
        <sz val="10"/>
        <rFont val="宋体"/>
        <charset val="134"/>
      </rPr>
      <t>≤</t>
    </r>
    <r>
      <rPr>
        <sz val="10"/>
        <color rgb="FF000000"/>
        <rFont val="宋体"/>
        <charset val="134"/>
      </rPr>
      <t>1年</t>
    </r>
  </si>
  <si>
    <r>
      <rPr>
        <sz val="10"/>
        <rFont val="宋体"/>
        <charset val="134"/>
      </rPr>
      <t>11</t>
    </r>
    <r>
      <rPr>
        <sz val="10"/>
        <color rgb="FF000000"/>
        <rFont val="宋体"/>
        <charset val="134"/>
      </rPr>
      <t>个月</t>
    </r>
  </si>
  <si>
    <t>园区重大安全风险数字化管控水平</t>
  </si>
  <si>
    <t>大幅提升</t>
  </si>
  <si>
    <r>
      <rPr>
        <sz val="10"/>
        <rFont val="宋体"/>
        <charset val="134"/>
      </rPr>
      <t>实现企业重大危险源</t>
    </r>
    <r>
      <rPr>
        <sz val="10"/>
        <color rgb="FF000000"/>
        <rFont val="宋体"/>
        <charset val="134"/>
      </rPr>
      <t>100%监测、特殊作业线上监管、双重预防机制运行效果线上抽查、进出园区人车物全过程动态监管。</t>
    </r>
  </si>
  <si>
    <t>效益指标</t>
  </si>
  <si>
    <t>社会效益指标</t>
  </si>
  <si>
    <t>园区内企业重大安全风险数字化管控水平</t>
  </si>
  <si>
    <t>全面实现基础信息数字化管理、特殊作业线上审批、双重预防机制数字化运行等。</t>
  </si>
  <si>
    <t>满意度指标</t>
  </si>
  <si>
    <t>服务对象满意度指标</t>
  </si>
  <si>
    <t>聚集区内企业满意度</t>
  </si>
  <si>
    <t>≥90%</t>
  </si>
  <si>
    <t>说明</t>
  </si>
  <si>
    <t>无。</t>
  </si>
  <si>
    <t>总分</t>
  </si>
  <si>
    <t>注：1.资金使用单位按项目绩效目标填报，主管部门汇总时按区域绩效目标填报。
    2.其他资金包括中央财政资金、地方财政资金共同投入到同一项目的自有资金、社会资金，以及以前年度的结转结余资金等。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</si>
</sst>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_);[Red]\(0.00000\)"/>
    <numFmt numFmtId="178" formatCode="0_);[Red]\(0\)"/>
    <numFmt numFmtId="179" formatCode="0.0%"/>
  </numFmts>
  <fonts count="32">
    <font>
      <sz val="11"/>
      <color theme="1"/>
      <name val="宋体"/>
      <charset val="134"/>
      <scheme val="minor"/>
    </font>
    <font>
      <sz val="12"/>
      <name val="宋体"/>
      <charset val="134"/>
    </font>
    <font>
      <sz val="18"/>
      <name val="宋体"/>
      <charset val="134"/>
    </font>
    <font>
      <b/>
      <sz val="22"/>
      <name val="方正小标宋_GBK"/>
      <charset val="134"/>
    </font>
    <font>
      <sz val="10"/>
      <name val="宋体"/>
      <charset val="134"/>
    </font>
    <font>
      <b/>
      <sz val="10"/>
      <name val="宋体"/>
      <charset val="134"/>
    </font>
    <font>
      <sz val="10"/>
      <color indexed="8"/>
      <name val="宋体"/>
      <charset val="134"/>
    </font>
    <font>
      <sz val="10"/>
      <color rgb="FFFF0000"/>
      <name val="宋体"/>
      <charset val="134"/>
    </font>
    <font>
      <sz val="10"/>
      <color theme="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22"/>
      <name val="方正小标宋_GBK"/>
      <charset val="134"/>
    </font>
    <font>
      <sz val="14"/>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xf numFmtId="0" fontId="1" fillId="0" borderId="0">
      <alignment vertical="center"/>
    </xf>
  </cellStyleXfs>
  <cellXfs count="36">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78"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49" applyFont="1" applyFill="1" applyBorder="1" applyAlignment="1">
      <alignment horizontal="center" vertical="center" wrapText="1"/>
    </xf>
    <xf numFmtId="0" fontId="8" fillId="0" borderId="1" xfId="0" applyFont="1" applyBorder="1"/>
    <xf numFmtId="0" fontId="4" fillId="0" borderId="1" xfId="49"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9" fontId="9" fillId="0" borderId="1" xfId="50" applyNumberFormat="1" applyFont="1" applyFill="1" applyBorder="1" applyAlignment="1">
      <alignment horizontal="center" vertical="center" wrapText="1"/>
    </xf>
    <xf numFmtId="179" fontId="9" fillId="0" borderId="1" xfId="5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zoomScale="115" zoomScaleNormal="115" zoomScaleSheetLayoutView="90" workbookViewId="0">
      <selection activeCell="F5" sqref="F5"/>
    </sheetView>
  </sheetViews>
  <sheetFormatPr defaultColWidth="9.55833333333333" defaultRowHeight="14.25"/>
  <cols>
    <col min="1" max="1" width="6.10833333333333" style="1" customWidth="1"/>
    <col min="2" max="2" width="10.0916666666667" style="2" customWidth="1"/>
    <col min="3" max="3" width="9.54166666666667" style="2" customWidth="1"/>
    <col min="4" max="4" width="18.775" style="1" customWidth="1"/>
    <col min="5" max="5" width="17.4333333333333" style="1" customWidth="1"/>
    <col min="6" max="6" width="15.9333333333333" style="1" customWidth="1"/>
    <col min="7" max="7" width="23.0583333333333" style="2" customWidth="1"/>
    <col min="8" max="8" width="29.7166666666667" style="2" customWidth="1"/>
    <col min="9" max="9" width="13.825" style="3" customWidth="1"/>
    <col min="10" max="10" width="9.55833333333333" style="4"/>
    <col min="11" max="16384" width="9.55833333333333" style="1"/>
  </cols>
  <sheetData>
    <row r="1" ht="29" customHeight="1" spans="1:10">
      <c r="A1" s="5" t="s">
        <v>0</v>
      </c>
    </row>
    <row r="2" ht="94" customHeight="1" spans="1:10">
      <c r="A2" s="6" t="s">
        <v>1</v>
      </c>
      <c r="B2" s="6"/>
      <c r="C2" s="6"/>
      <c r="D2" s="6"/>
      <c r="E2" s="6"/>
      <c r="F2" s="6"/>
      <c r="G2" s="6"/>
      <c r="H2" s="6"/>
      <c r="I2" s="6"/>
      <c r="J2" s="6"/>
    </row>
    <row r="3" s="1" customFormat="1" ht="20" customHeight="1" spans="1:10">
      <c r="A3" s="7" t="s">
        <v>2</v>
      </c>
      <c r="B3" s="8"/>
      <c r="C3" s="8"/>
      <c r="D3" s="7" t="s">
        <v>3</v>
      </c>
      <c r="E3" s="7"/>
      <c r="F3" s="7"/>
      <c r="G3" s="7"/>
      <c r="H3" s="7"/>
      <c r="I3" s="7"/>
      <c r="J3" s="7"/>
    </row>
    <row r="4" s="1" customFormat="1" ht="20" customHeight="1" spans="1:10">
      <c r="A4" s="7" t="s">
        <v>4</v>
      </c>
      <c r="B4" s="8"/>
      <c r="C4" s="8"/>
      <c r="D4" s="7" t="s">
        <v>5</v>
      </c>
      <c r="E4" s="7"/>
      <c r="F4" s="7"/>
      <c r="G4" s="7"/>
      <c r="H4" s="7"/>
      <c r="I4" s="7"/>
      <c r="J4" s="7"/>
    </row>
    <row r="5" s="1" customFormat="1" ht="29" customHeight="1" spans="1:10">
      <c r="A5" s="7" t="s">
        <v>6</v>
      </c>
      <c r="B5" s="8"/>
      <c r="C5" s="8"/>
      <c r="D5" s="7" t="s">
        <v>7</v>
      </c>
      <c r="E5" s="7"/>
      <c r="F5" s="7" t="s">
        <v>8</v>
      </c>
      <c r="G5" s="8" t="s">
        <v>9</v>
      </c>
      <c r="H5" s="8"/>
      <c r="I5" s="8"/>
      <c r="J5" s="8"/>
    </row>
    <row r="6" s="1" customFormat="1" ht="30" customHeight="1" spans="1:10">
      <c r="A6" s="8" t="s">
        <v>10</v>
      </c>
      <c r="B6" s="8"/>
      <c r="C6" s="8"/>
      <c r="D6" s="9"/>
      <c r="E6" s="7" t="s">
        <v>11</v>
      </c>
      <c r="F6" s="7" t="s">
        <v>12</v>
      </c>
      <c r="G6" s="8"/>
      <c r="H6" s="8" t="s">
        <v>13</v>
      </c>
      <c r="I6" s="10" t="s">
        <v>14</v>
      </c>
      <c r="J6" s="11" t="s">
        <v>15</v>
      </c>
    </row>
    <row r="7" s="1" customFormat="1" ht="20" customHeight="1" spans="1:10">
      <c r="A7" s="8"/>
      <c r="B7" s="8"/>
      <c r="C7" s="8"/>
      <c r="D7" s="9" t="s">
        <v>16</v>
      </c>
      <c r="E7" s="12">
        <v>7280</v>
      </c>
      <c r="F7" s="13">
        <f>F8+F9+F10</f>
        <v>2236.13011</v>
      </c>
      <c r="G7" s="14"/>
      <c r="H7" s="15">
        <f>F7/E7*100%</f>
        <v>0.307160729395604</v>
      </c>
      <c r="I7" s="7">
        <v>10</v>
      </c>
      <c r="J7" s="12">
        <f>H7*I7</f>
        <v>3.07160729395604</v>
      </c>
    </row>
    <row r="8" s="1" customFormat="1" ht="20" customHeight="1" spans="1:10">
      <c r="A8" s="8"/>
      <c r="B8" s="8"/>
      <c r="C8" s="8"/>
      <c r="D8" s="9" t="s">
        <v>17</v>
      </c>
      <c r="E8" s="12">
        <v>4800</v>
      </c>
      <c r="F8" s="13">
        <v>2036.13011</v>
      </c>
      <c r="G8" s="14"/>
      <c r="H8" s="15">
        <f>F8/E8</f>
        <v>0.424193772916667</v>
      </c>
      <c r="I8" s="7"/>
      <c r="J8" s="12"/>
    </row>
    <row r="9" s="1" customFormat="1" ht="20" customHeight="1" spans="1:10">
      <c r="A9" s="8"/>
      <c r="B9" s="8"/>
      <c r="C9" s="8"/>
      <c r="D9" s="9" t="s">
        <v>18</v>
      </c>
      <c r="E9" s="16">
        <v>2056</v>
      </c>
      <c r="F9" s="17">
        <v>200</v>
      </c>
      <c r="G9" s="18"/>
      <c r="H9" s="15">
        <f>F9/E9</f>
        <v>0.0972762645914397</v>
      </c>
      <c r="I9" s="7"/>
      <c r="J9" s="12"/>
    </row>
    <row r="10" s="1" customFormat="1" ht="20" customHeight="1" spans="1:10">
      <c r="A10" s="8"/>
      <c r="B10" s="8"/>
      <c r="C10" s="8"/>
      <c r="D10" s="9" t="s">
        <v>19</v>
      </c>
      <c r="E10" s="16">
        <v>424</v>
      </c>
      <c r="F10" s="12">
        <v>0</v>
      </c>
      <c r="G10" s="19"/>
      <c r="H10" s="20"/>
      <c r="I10" s="7"/>
      <c r="J10" s="12"/>
    </row>
    <row r="11" s="1" customFormat="1" ht="20" customHeight="1" spans="1:10">
      <c r="A11" s="7" t="s">
        <v>20</v>
      </c>
      <c r="B11" s="8"/>
      <c r="C11" s="8"/>
      <c r="D11" s="9"/>
      <c r="E11" s="7" t="s">
        <v>21</v>
      </c>
      <c r="F11" s="7"/>
      <c r="G11" s="8"/>
      <c r="H11" s="8" t="s">
        <v>22</v>
      </c>
      <c r="I11" s="10" t="s">
        <v>14</v>
      </c>
      <c r="J11" s="11" t="s">
        <v>15</v>
      </c>
    </row>
    <row r="12" s="1" customFormat="1" ht="57" customHeight="1" spans="1:10">
      <c r="A12" s="7"/>
      <c r="B12" s="8"/>
      <c r="C12" s="8"/>
      <c r="D12" s="9" t="s">
        <v>23</v>
      </c>
      <c r="E12" s="21" t="s">
        <v>24</v>
      </c>
      <c r="F12" s="21"/>
      <c r="G12" s="21"/>
      <c r="H12" s="22" t="s">
        <v>25</v>
      </c>
      <c r="I12" s="7">
        <v>6</v>
      </c>
      <c r="J12" s="12">
        <v>6</v>
      </c>
    </row>
    <row r="13" s="1" customFormat="1" ht="105" customHeight="1" spans="1:10">
      <c r="A13" s="7"/>
      <c r="B13" s="8"/>
      <c r="C13" s="8"/>
      <c r="D13" s="9" t="s">
        <v>26</v>
      </c>
      <c r="E13" s="21" t="s">
        <v>27</v>
      </c>
      <c r="F13" s="21"/>
      <c r="G13" s="21"/>
      <c r="H13" s="22" t="s">
        <v>25</v>
      </c>
      <c r="I13" s="7">
        <v>6</v>
      </c>
      <c r="J13" s="12">
        <v>6</v>
      </c>
    </row>
    <row r="14" s="1" customFormat="1" ht="63" customHeight="1" spans="1:10">
      <c r="A14" s="7"/>
      <c r="B14" s="8"/>
      <c r="C14" s="8"/>
      <c r="D14" s="9" t="s">
        <v>28</v>
      </c>
      <c r="E14" s="21" t="s">
        <v>29</v>
      </c>
      <c r="F14" s="21"/>
      <c r="G14" s="21"/>
      <c r="H14" s="22" t="s">
        <v>25</v>
      </c>
      <c r="I14" s="7">
        <v>6</v>
      </c>
      <c r="J14" s="12">
        <v>6</v>
      </c>
    </row>
    <row r="15" s="1" customFormat="1" ht="45" customHeight="1" spans="1:10">
      <c r="A15" s="7"/>
      <c r="B15" s="8"/>
      <c r="C15" s="8"/>
      <c r="D15" s="9" t="s">
        <v>30</v>
      </c>
      <c r="E15" s="21" t="s">
        <v>31</v>
      </c>
      <c r="F15" s="21"/>
      <c r="G15" s="21"/>
      <c r="H15" s="22" t="s">
        <v>25</v>
      </c>
      <c r="I15" s="7">
        <v>6</v>
      </c>
      <c r="J15" s="12">
        <v>6</v>
      </c>
    </row>
    <row r="16" s="1" customFormat="1" ht="77" customHeight="1" spans="1:10">
      <c r="A16" s="7"/>
      <c r="B16" s="8"/>
      <c r="C16" s="8"/>
      <c r="D16" s="9" t="s">
        <v>32</v>
      </c>
      <c r="E16" s="21" t="s">
        <v>33</v>
      </c>
      <c r="F16" s="21"/>
      <c r="G16" s="21"/>
      <c r="H16" s="22" t="s">
        <v>25</v>
      </c>
      <c r="I16" s="7">
        <v>6</v>
      </c>
      <c r="J16" s="12">
        <v>6</v>
      </c>
    </row>
    <row r="17" s="1" customFormat="1" ht="45" customHeight="1" spans="1:10">
      <c r="A17" s="7"/>
      <c r="B17" s="8"/>
      <c r="C17" s="8"/>
      <c r="D17" s="9" t="s">
        <v>34</v>
      </c>
      <c r="E17" s="21" t="s">
        <v>35</v>
      </c>
      <c r="F17" s="21"/>
      <c r="G17" s="21"/>
      <c r="H17" s="22" t="s">
        <v>25</v>
      </c>
      <c r="I17" s="7">
        <v>5</v>
      </c>
      <c r="J17" s="12">
        <v>5</v>
      </c>
    </row>
    <row r="18" s="1" customFormat="1" ht="87" customHeight="1" spans="1:10">
      <c r="A18" s="7"/>
      <c r="B18" s="8"/>
      <c r="C18" s="8"/>
      <c r="D18" s="9" t="s">
        <v>36</v>
      </c>
      <c r="E18" s="21" t="s">
        <v>37</v>
      </c>
      <c r="F18" s="21"/>
      <c r="G18" s="21"/>
      <c r="H18" s="22" t="s">
        <v>25</v>
      </c>
      <c r="I18" s="7">
        <v>5</v>
      </c>
      <c r="J18" s="12">
        <v>5</v>
      </c>
    </row>
    <row r="19" s="1" customFormat="1" ht="20" customHeight="1" spans="1:10">
      <c r="A19" s="8" t="s">
        <v>38</v>
      </c>
      <c r="B19" s="8" t="s">
        <v>39</v>
      </c>
      <c r="C19" s="8"/>
      <c r="D19" s="7"/>
      <c r="E19" s="7"/>
      <c r="F19" s="7" t="s">
        <v>40</v>
      </c>
      <c r="G19" s="7"/>
      <c r="H19" s="7"/>
      <c r="I19" s="7"/>
      <c r="J19" s="7"/>
    </row>
    <row r="20" s="1" customFormat="1" ht="172" customHeight="1" spans="1:10">
      <c r="A20" s="8"/>
      <c r="B20" s="21" t="s">
        <v>41</v>
      </c>
      <c r="C20" s="21"/>
      <c r="D20" s="23"/>
      <c r="E20" s="23"/>
      <c r="F20" s="24" t="s">
        <v>42</v>
      </c>
      <c r="G20" s="24"/>
      <c r="H20" s="24"/>
      <c r="I20" s="24"/>
      <c r="J20" s="24"/>
    </row>
    <row r="21" s="1" customFormat="1" ht="33" customHeight="1" spans="1:10">
      <c r="A21" s="8" t="s">
        <v>43</v>
      </c>
      <c r="B21" s="8" t="s">
        <v>44</v>
      </c>
      <c r="C21" s="8" t="s">
        <v>45</v>
      </c>
      <c r="D21" s="7" t="s">
        <v>46</v>
      </c>
      <c r="E21" s="7"/>
      <c r="F21" s="7" t="s">
        <v>47</v>
      </c>
      <c r="G21" s="8" t="s">
        <v>48</v>
      </c>
      <c r="H21" s="8" t="s">
        <v>49</v>
      </c>
      <c r="I21" s="25" t="s">
        <v>14</v>
      </c>
      <c r="J21" s="11" t="s">
        <v>15</v>
      </c>
    </row>
    <row r="22" s="1" customFormat="1" ht="38" customHeight="1" spans="1:10">
      <c r="A22" s="7"/>
      <c r="B22" s="8" t="s">
        <v>50</v>
      </c>
      <c r="C22" s="8" t="s">
        <v>51</v>
      </c>
      <c r="D22" s="8" t="s">
        <v>52</v>
      </c>
      <c r="E22" s="8"/>
      <c r="F22" s="8" t="s">
        <v>53</v>
      </c>
      <c r="G22" s="8" t="s">
        <v>54</v>
      </c>
      <c r="H22" s="26"/>
      <c r="I22" s="7">
        <v>3</v>
      </c>
      <c r="J22" s="7">
        <v>3</v>
      </c>
    </row>
    <row r="23" s="1" customFormat="1" ht="38" customHeight="1" spans="1:10">
      <c r="A23" s="7"/>
      <c r="B23" s="8"/>
      <c r="C23" s="8"/>
      <c r="D23" s="8" t="s">
        <v>55</v>
      </c>
      <c r="E23" s="8"/>
      <c r="F23" s="8" t="s">
        <v>56</v>
      </c>
      <c r="G23" s="8" t="s">
        <v>57</v>
      </c>
      <c r="H23" s="26"/>
      <c r="I23" s="7">
        <v>3</v>
      </c>
      <c r="J23" s="7">
        <v>3</v>
      </c>
    </row>
    <row r="24" s="1" customFormat="1" ht="38" customHeight="1" spans="1:10">
      <c r="A24" s="7"/>
      <c r="B24" s="8"/>
      <c r="C24" s="8"/>
      <c r="D24" s="8" t="s">
        <v>58</v>
      </c>
      <c r="E24" s="8"/>
      <c r="F24" s="8" t="s">
        <v>59</v>
      </c>
      <c r="G24" s="27">
        <v>1</v>
      </c>
      <c r="H24" s="28"/>
      <c r="I24" s="7">
        <v>3</v>
      </c>
      <c r="J24" s="7">
        <v>3</v>
      </c>
    </row>
    <row r="25" s="1" customFormat="1" ht="38" customHeight="1" spans="1:10">
      <c r="A25" s="7"/>
      <c r="B25" s="8"/>
      <c r="C25" s="8"/>
      <c r="D25" s="8" t="s">
        <v>60</v>
      </c>
      <c r="E25" s="8"/>
      <c r="F25" s="8" t="s">
        <v>59</v>
      </c>
      <c r="G25" s="27">
        <v>1</v>
      </c>
      <c r="H25" s="26"/>
      <c r="I25" s="7">
        <v>3</v>
      </c>
      <c r="J25" s="7">
        <v>3</v>
      </c>
    </row>
    <row r="26" s="1" customFormat="1" ht="38" customHeight="1" spans="1:10">
      <c r="A26" s="7"/>
      <c r="B26" s="8"/>
      <c r="C26" s="8"/>
      <c r="D26" s="8" t="s">
        <v>61</v>
      </c>
      <c r="E26" s="8"/>
      <c r="F26" s="8" t="s">
        <v>62</v>
      </c>
      <c r="G26" s="15">
        <v>0.902</v>
      </c>
      <c r="H26" s="26"/>
      <c r="I26" s="7">
        <v>3</v>
      </c>
      <c r="J26" s="7">
        <v>3</v>
      </c>
    </row>
    <row r="27" s="1" customFormat="1" ht="38" customHeight="1" spans="1:10">
      <c r="A27" s="7"/>
      <c r="B27" s="8"/>
      <c r="C27" s="8"/>
      <c r="D27" s="8" t="s">
        <v>63</v>
      </c>
      <c r="E27" s="8"/>
      <c r="F27" s="8" t="s">
        <v>62</v>
      </c>
      <c r="G27" s="27">
        <v>0.97</v>
      </c>
      <c r="H27" s="28"/>
      <c r="I27" s="7">
        <v>3</v>
      </c>
      <c r="J27" s="7">
        <v>3</v>
      </c>
    </row>
    <row r="28" s="1" customFormat="1" ht="38" customHeight="1" spans="1:10">
      <c r="A28" s="7"/>
      <c r="B28" s="8"/>
      <c r="C28" s="8" t="s">
        <v>64</v>
      </c>
      <c r="D28" s="29" t="s">
        <v>65</v>
      </c>
      <c r="E28" s="29"/>
      <c r="F28" s="8" t="s">
        <v>66</v>
      </c>
      <c r="G28" s="8" t="s">
        <v>66</v>
      </c>
      <c r="H28" s="30"/>
      <c r="I28" s="7">
        <v>2</v>
      </c>
      <c r="J28" s="7">
        <v>2</v>
      </c>
    </row>
    <row r="29" s="1" customFormat="1" ht="38" customHeight="1" spans="1:10">
      <c r="A29" s="7"/>
      <c r="B29" s="8"/>
      <c r="C29" s="8"/>
      <c r="D29" s="29" t="s">
        <v>67</v>
      </c>
      <c r="E29" s="29"/>
      <c r="F29" s="8" t="s">
        <v>68</v>
      </c>
      <c r="G29" s="8" t="s">
        <v>69</v>
      </c>
      <c r="H29" s="30"/>
      <c r="I29" s="7">
        <v>2</v>
      </c>
      <c r="J29" s="7">
        <v>2</v>
      </c>
    </row>
    <row r="30" s="1" customFormat="1" ht="38" customHeight="1" spans="1:10">
      <c r="A30" s="7"/>
      <c r="B30" s="8"/>
      <c r="C30" s="8"/>
      <c r="D30" s="29" t="s">
        <v>70</v>
      </c>
      <c r="E30" s="29"/>
      <c r="F30" s="8" t="s">
        <v>71</v>
      </c>
      <c r="G30" s="27">
        <v>0.99</v>
      </c>
      <c r="H30" s="30"/>
      <c r="I30" s="7">
        <v>2</v>
      </c>
      <c r="J30" s="7">
        <v>2</v>
      </c>
    </row>
    <row r="31" s="1" customFormat="1" ht="38" customHeight="1" spans="1:10">
      <c r="A31" s="7"/>
      <c r="B31" s="8"/>
      <c r="C31" s="8"/>
      <c r="D31" s="29" t="s">
        <v>72</v>
      </c>
      <c r="E31" s="29"/>
      <c r="F31" s="27">
        <v>1</v>
      </c>
      <c r="G31" s="27">
        <v>1</v>
      </c>
      <c r="H31" s="30"/>
      <c r="I31" s="7">
        <v>2</v>
      </c>
      <c r="J31" s="7">
        <v>2</v>
      </c>
    </row>
    <row r="32" s="1" customFormat="1" ht="38" customHeight="1" spans="1:10">
      <c r="A32" s="7"/>
      <c r="B32" s="8"/>
      <c r="C32" s="8" t="s">
        <v>73</v>
      </c>
      <c r="D32" s="31" t="s">
        <v>74</v>
      </c>
      <c r="E32" s="31"/>
      <c r="F32" s="8" t="s">
        <v>75</v>
      </c>
      <c r="G32" s="8" t="s">
        <v>76</v>
      </c>
      <c r="H32" s="30"/>
      <c r="I32" s="7">
        <v>2</v>
      </c>
      <c r="J32" s="7">
        <v>2</v>
      </c>
    </row>
    <row r="33" s="1" customFormat="1" ht="74" customHeight="1" spans="1:10">
      <c r="A33" s="7"/>
      <c r="B33" s="8"/>
      <c r="C33" s="8"/>
      <c r="D33" s="29" t="s">
        <v>77</v>
      </c>
      <c r="E33" s="29"/>
      <c r="F33" s="8" t="s">
        <v>78</v>
      </c>
      <c r="G33" s="21" t="s">
        <v>79</v>
      </c>
      <c r="H33" s="30"/>
      <c r="I33" s="7">
        <v>2</v>
      </c>
      <c r="J33" s="7">
        <v>2</v>
      </c>
    </row>
    <row r="34" s="1" customFormat="1" ht="65" customHeight="1" spans="1:10">
      <c r="A34" s="7"/>
      <c r="B34" s="8" t="s">
        <v>80</v>
      </c>
      <c r="C34" s="8" t="s">
        <v>81</v>
      </c>
      <c r="D34" s="29" t="s">
        <v>82</v>
      </c>
      <c r="E34" s="29"/>
      <c r="F34" s="32" t="s">
        <v>78</v>
      </c>
      <c r="G34" s="33" t="s">
        <v>83</v>
      </c>
      <c r="H34" s="26"/>
      <c r="I34" s="7">
        <v>15</v>
      </c>
      <c r="J34" s="12">
        <v>15</v>
      </c>
    </row>
    <row r="35" s="1" customFormat="1" ht="44" customHeight="1" spans="1:10">
      <c r="A35" s="7"/>
      <c r="B35" s="8" t="s">
        <v>84</v>
      </c>
      <c r="C35" s="8" t="s">
        <v>85</v>
      </c>
      <c r="D35" s="29" t="s">
        <v>86</v>
      </c>
      <c r="E35" s="29"/>
      <c r="F35" s="34" t="s">
        <v>87</v>
      </c>
      <c r="G35" s="35">
        <v>0.983</v>
      </c>
      <c r="H35" s="26"/>
      <c r="I35" s="7">
        <v>5</v>
      </c>
      <c r="J35" s="12">
        <v>5</v>
      </c>
    </row>
    <row r="36" s="1" customFormat="1" ht="24" customHeight="1" spans="1:10">
      <c r="A36" s="9" t="s">
        <v>88</v>
      </c>
      <c r="B36" s="21" t="s">
        <v>89</v>
      </c>
      <c r="C36" s="23"/>
      <c r="D36" s="23"/>
      <c r="E36" s="23"/>
      <c r="F36" s="23"/>
      <c r="G36" s="21"/>
      <c r="H36" s="21"/>
      <c r="I36" s="10" t="s">
        <v>90</v>
      </c>
      <c r="J36" s="10" t="s">
        <v>15</v>
      </c>
    </row>
    <row r="37" ht="61" customHeight="1" spans="1:10">
      <c r="A37" s="21" t="s">
        <v>91</v>
      </c>
      <c r="B37" s="21"/>
      <c r="C37" s="21"/>
      <c r="D37" s="21"/>
      <c r="E37" s="21"/>
      <c r="F37" s="21"/>
      <c r="G37" s="21"/>
      <c r="H37" s="21"/>
      <c r="I37" s="7">
        <f>SUM(I22:I35)+SUM(I12:I18)+I7</f>
        <v>100</v>
      </c>
      <c r="J37" s="12">
        <f>SUM(J22:J35)+SUM(J12:J18)+J7</f>
        <v>93.071607293956</v>
      </c>
    </row>
  </sheetData>
  <mergeCells count="50">
    <mergeCell ref="A2:J2"/>
    <mergeCell ref="A3:C3"/>
    <mergeCell ref="D3:J3"/>
    <mergeCell ref="A4:C4"/>
    <mergeCell ref="D4:J4"/>
    <mergeCell ref="A5:C5"/>
    <mergeCell ref="D5:E5"/>
    <mergeCell ref="G5:J5"/>
    <mergeCell ref="F6:G6"/>
    <mergeCell ref="F7:G7"/>
    <mergeCell ref="F8:G8"/>
    <mergeCell ref="F9:G9"/>
    <mergeCell ref="F10:G10"/>
    <mergeCell ref="E11:G11"/>
    <mergeCell ref="E12:G12"/>
    <mergeCell ref="E13:G13"/>
    <mergeCell ref="E14:G14"/>
    <mergeCell ref="E15:G15"/>
    <mergeCell ref="E16:G16"/>
    <mergeCell ref="E17:G17"/>
    <mergeCell ref="E18:G18"/>
    <mergeCell ref="B19:E19"/>
    <mergeCell ref="F19:J19"/>
    <mergeCell ref="B20:E20"/>
    <mergeCell ref="F20:J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H36"/>
    <mergeCell ref="A37:H37"/>
    <mergeCell ref="A19:A20"/>
    <mergeCell ref="A21:A35"/>
    <mergeCell ref="B22:B33"/>
    <mergeCell ref="C22:C27"/>
    <mergeCell ref="C28:C31"/>
    <mergeCell ref="C32:C33"/>
    <mergeCell ref="A6:C10"/>
    <mergeCell ref="A11:C18"/>
  </mergeCells>
  <printOptions horizontalCentered="1"/>
  <pageMargins left="0.590277777777778" right="0.590277777777778" top="0.708333333333333" bottom="0.708333333333333" header="0.511111111111111" footer="0.511111111111111"/>
  <pageSetup paperSize="9" scale="43"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2025年度填写示例（危化品防控）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23044</dc:creator>
  <cp:lastModifiedBy>蔡珂昕</cp:lastModifiedBy>
  <dcterms:created xsi:type="dcterms:W3CDTF">2006-09-16T00:00:00Z</dcterms:created>
  <dcterms:modified xsi:type="dcterms:W3CDTF">2026-03-26T02:20:32Z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31868D42614E4E1BBC4AD773491EB669_13</vt:lpwstr>
  </property>
  <property fmtid="{D5CDD505-2E9C-101B-9397-08002B2CF9AE}" pid="4" name="CalculationRule">
    <vt:i4>0</vt:i4>
  </property>
</Properties>
</file>