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<sst xmlns="http://schemas.openxmlformats.org/spreadsheetml/2006/main" count="669" uniqueCount="325">
  <si>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</si>
  <si>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</si>
  <si>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</si>
  <si>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</si>
  <si>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</si>
  <si>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</si>
  <si>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</si>
  <si>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</si>
  <si>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</si>
  <si>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</si>
  <si>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</si>
  <si>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</si>
  <si>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</si>
  <si>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</si>
  <si>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</si>
  <si>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</si>
  <si>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</si>
  <si>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</si>
  <si>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</si>
  <si>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</si>
  <si>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</si>
  <si>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</si>
  <si>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</si>
  <si>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</si>
  <si>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</si>
  <si>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</si>
  <si>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</si>
  <si>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</si>
  <si>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</si>
  <si>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</si>
  <si>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</si>
  <si>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</si>
  <si>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</si>
  <si>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</si>
  <si>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</si>
  <si>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</si>
  <si>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</si>
  <si>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</si>
  <si>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</si>
  <si>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</si>
  <si>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</si>
  <si>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</si>
  <si>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</si>
  <si>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</si>
  <si>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</si>
  <si>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133008</t>
  </si>
  <si>
    <t>云南省应急救灾保障中心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</si>
  <si>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</si>
  <si>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</si>
  <si>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</si>
  <si>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</si>
  <si>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</si>
  <si>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</si>
  <si>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</si>
  <si>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</si>
  <si>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</si>
  <si>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</si>
  <si>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</si>
  <si>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</si>
  <si>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</si>
  <si>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</si>
  <si>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</si>
  <si>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</si>
  <si>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</si>
  <si>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</si>
  <si>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</si>
  <si>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</si>
  <si>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</si>
  <si>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</si>
  <si>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</si>
  <si>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</si>
  <si>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</si>
  <si>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</si>
  <si>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</si>
  <si>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</si>
  <si>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</si>
  <si>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</si>
  <si>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</si>
  <si>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</si>
  <si>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</si>
  <si>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</si>
  <si>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</si>
  <si>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</si>
  <si>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</si>
  <si>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</si>
  <si>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</si>
  <si>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</si>
  <si>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224</t>
  </si>
  <si>
    <t>灾害防治及应急管理支出</t>
  </si>
  <si>
    <t>22401</t>
  </si>
  <si>
    <t>应急管理事务</t>
  </si>
  <si>
    <t>2240109</t>
  </si>
  <si>
    <t>应急管理</t>
  </si>
  <si>
    <t>2240150</t>
  </si>
  <si>
    <t>事业运行</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</si>
  <si>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</si>
  <si>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</si>
  <si>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</si>
  <si>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</si>
  <si>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</si>
  <si>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</si>
  <si>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</si>
  <si>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</si>
  <si>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</si>
  <si>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</si>
  <si>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</si>
  <si>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</si>
  <si>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</si>
  <si>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</si>
  <si>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</si>
  <si>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</si>
  <si>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</si>
  <si>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</si>
  <si>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</si>
  <si>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</si>
  <si>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</si>
  <si>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</si>
  <si>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</si>
  <si>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</si>
  <si>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</si>
  <si>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</si>
  <si>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</si>
  <si>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</si>
  <si>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</si>
  <si>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</si>
  <si>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</si>
  <si>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</si>
  <si>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</si>
  <si>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</si>
  <si>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</si>
  <si>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</si>
  <si>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</si>
  <si>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</si>
  <si>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</si>
  <si>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</si>
  <si>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</si>
  <si>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</si>
  <si>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</si>
  <si>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</si>
  <si>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</si>
  <si>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</si>
  <si>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</si>
  <si>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</si>
  <si>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530000210000000042218</t>
  </si>
  <si>
    <t>事业人员支出工资</t>
  </si>
  <si>
    <t>30101</t>
  </si>
  <si>
    <t>基本工资</t>
  </si>
  <si>
    <t>30103</t>
  </si>
  <si>
    <t>奖金</t>
  </si>
  <si>
    <t>30107</t>
  </si>
  <si>
    <t>绩效工资</t>
  </si>
  <si>
    <t>530000210000000042219</t>
  </si>
  <si>
    <t>社会保障缴费</t>
  </si>
  <si>
    <t>30108</t>
  </si>
  <si>
    <t>机关事业单位基本养老保险缴费</t>
  </si>
  <si>
    <t>30112</t>
  </si>
  <si>
    <t>其他社会保障缴费</t>
  </si>
  <si>
    <t>30110</t>
  </si>
  <si>
    <t>职工基本医疗保险缴费</t>
  </si>
  <si>
    <t>30111</t>
  </si>
  <si>
    <t>公务员医疗补助缴费</t>
  </si>
  <si>
    <t>530000210000000042221</t>
  </si>
  <si>
    <t>30113</t>
  </si>
  <si>
    <t>530000210000000042224</t>
  </si>
  <si>
    <t>公车购置及运维费</t>
  </si>
  <si>
    <t>30231</t>
  </si>
  <si>
    <t>公务用车运行维护费</t>
  </si>
  <si>
    <t>530000210000000042228</t>
  </si>
  <si>
    <t>工会经费</t>
  </si>
  <si>
    <t>30228</t>
  </si>
  <si>
    <t>530000210000000042229</t>
  </si>
  <si>
    <t>一般公用经费</t>
  </si>
  <si>
    <t>30299</t>
  </si>
  <si>
    <t>其他商品和服务支出</t>
  </si>
  <si>
    <t>30201</t>
  </si>
  <si>
    <t>办公费</t>
  </si>
  <si>
    <t>30209</t>
  </si>
  <si>
    <t>物业管理费</t>
  </si>
  <si>
    <t>预算05-1表</t>
  </si>
  <si>
    <t>2026年部门项目支出预算表</t>
  </si>
  <si>
    <t>项目分类</t>
  </si>
  <si>
    <t>项目单位</t>
  </si>
  <si>
    <t>本年拨款</t>
  </si>
  <si>
    <t>其中：本次下达</t>
  </si>
  <si>
    <t>应急救灾保障工作专项经费</t>
  </si>
  <si>
    <t>事业发展类</t>
  </si>
  <si>
    <t>530000241100002009742</t>
  </si>
  <si>
    <t>30211</t>
  </si>
  <si>
    <t>差旅费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</si>
  <si>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</si>
  <si>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</si>
  <si>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</si>
  <si>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</si>
  <si>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</si>
  <si>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</si>
  <si>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</si>
  <si>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</si>
  <si>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</si>
  <si>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</si>
  <si>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</si>
  <si>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</si>
  <si>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</si>
  <si>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</si>
  <si>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通过项目实施，为应急管理及防灾减灾救灾工作提供保障，力争完成以下目标：
1.根据工作安排，至少开展抢险救援、调研核查、学习交流等共22次，包括但不限于灾情核查评估4次、森林草原防灭火救援调研3次、水旱灾害救援调研4次、防灾减灾调研督导6次、地震地质灾害救援调研5次，为全省防灾减灾救灾工作提供保障及技术支撑；
2.邀请专家开展自然灾害损失调查评估，出具灾情核查评估报告1份；
3.邀请专家开展防灾减灾救灾专业技能专题授课1次，防灾减灾救灾课题、项目申报以及论文撰写要点专题授课1次。</t>
  </si>
  <si>
    <t>产出指标</t>
  </si>
  <si>
    <t>数量指标</t>
  </si>
  <si>
    <t>报告出具数量</t>
  </si>
  <si>
    <t>&gt;=</t>
  </si>
  <si>
    <t>1.00</t>
  </si>
  <si>
    <t>份</t>
  </si>
  <si>
    <t>定量指标</t>
  </si>
  <si>
    <t>反映邀请专家开展自然灾害损失调查评估后出具灾情核查评估报告数量。</t>
  </si>
  <si>
    <t>通过项目实施，为应急管理及防灾减灾救灾工作提供保障，力争完成以下目标：
1.根据工作安排，至少开展抢险救援、调研核查、学习交流等共22次，包括但不限于灾情核查评估4次、森林草原防灭火救援调研3次、水旱灾害救援调研4次、防灾减灾调研督导6次、地震地质灾害救援调研5次，对全省防灾减灾救灾工作提供保障及技术支撑；
2.邀请专家开展自然灾害损失调查评估，出具灾情核查评估报告1份；
3.邀请专家开展防灾减灾救灾专业技能专题授课1次，防灾减灾救灾课题、项目申报以及论文撰写要点专题授课1次。</t>
  </si>
  <si>
    <t>专题授课次数</t>
  </si>
  <si>
    <t>次</t>
  </si>
  <si>
    <t>反映实际开展专题授课次数。</t>
  </si>
  <si>
    <t>质量指标</t>
  </si>
  <si>
    <t>应急保障工作人员适配率</t>
  </si>
  <si>
    <t>=</t>
  </si>
  <si>
    <t>100</t>
  </si>
  <si>
    <t>%</t>
  </si>
  <si>
    <t>反映应急保障工作人员的适配程度。</t>
  </si>
  <si>
    <t>报告通过率</t>
  </si>
  <si>
    <t>反映灾情核查评估报告是否满足工作需求。</t>
  </si>
  <si>
    <t>时效指标</t>
  </si>
  <si>
    <t>报告出具时间</t>
  </si>
  <si>
    <t>&lt;=</t>
  </si>
  <si>
    <t>月</t>
  </si>
  <si>
    <t>反映灾情核查评估报告是否及时完成。</t>
  </si>
  <si>
    <t>效益指标</t>
  </si>
  <si>
    <t>社会效益</t>
  </si>
  <si>
    <t>全省防灾减灾救灾工作保障率</t>
  </si>
  <si>
    <t>90</t>
  </si>
  <si>
    <t>反映省应急救灾保障中心配合省应急管理厅通过开展抢险救援、调研及核查对全省防灾减灾救灾工作的保障程度，工作保障率=中心实际保障灾害次数/省应急管理厅提出需求的灾害次数×100%。</t>
  </si>
  <si>
    <t>成本指标</t>
  </si>
  <si>
    <t>经济成本指标</t>
  </si>
  <si>
    <t>便携式计算机购置单价</t>
  </si>
  <si>
    <t>9000</t>
  </si>
  <si>
    <t>元</t>
  </si>
  <si>
    <t>考核采购资产时成本控制情况。</t>
  </si>
  <si>
    <t>预算06表</t>
  </si>
  <si>
    <t>2026年政府性基金预算支出预算表</t>
  </si>
  <si>
    <t>政府性基金预算支出</t>
  </si>
  <si>
    <r>
      <rPr>
        <sz val="11"/>
        <color theme="1"/>
        <rFont val="宋体"/>
        <charset val="134"/>
        <scheme val="minor"/>
      </rPr>
      <t>注：2</t>
    </r>
    <r>
      <rPr>
        <sz val="11"/>
        <color theme="1"/>
        <rFont val="宋体"/>
        <charset val="134"/>
        <scheme val="minor"/>
      </rPr>
      <t>026年无政府性基金预算，本表为空表。</t>
    </r>
  </si>
  <si>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</si>
  <si>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</si>
  <si>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</si>
  <si>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</si>
  <si>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</si>
  <si>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</si>
  <si>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</si>
  <si>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</si>
  <si>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</si>
  <si>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</si>
  <si>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</si>
  <si>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</si>
  <si>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车辆维修</t>
  </si>
  <si>
    <t>C23120301 车辆维修和保养服务</t>
  </si>
  <si>
    <t>项</t>
  </si>
  <si>
    <t>车辆保险</t>
  </si>
  <si>
    <t>C1804010201 机动车保险服务</t>
  </si>
  <si>
    <t>便携式计算机</t>
  </si>
  <si>
    <t>A02010108 便携式计算机</t>
  </si>
  <si>
    <t>台</t>
  </si>
  <si>
    <t>预算08表</t>
  </si>
  <si>
    <t>2026年部门政府购买服务预算表</t>
  </si>
  <si>
    <t>政府购买服务项目</t>
  </si>
  <si>
    <t>政府购买服务目录</t>
  </si>
  <si>
    <t>注：2026年无政府购买服务预算，本表为空表。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</si>
  <si>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</si>
  <si>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</si>
  <si>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</si>
  <si>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</si>
  <si>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</si>
  <si>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</si>
  <si>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</si>
  <si>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</si>
  <si>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</si>
  <si>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</si>
  <si>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</si>
  <si>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</si>
  <si>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</si>
  <si>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</si>
  <si>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</si>
  <si>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</si>
  <si>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</si>
  <si>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</si>
  <si>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</si>
  <si>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</si>
  <si>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</si>
  <si>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</si>
  <si>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</si>
  <si>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</si>
  <si>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</si>
  <si>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注：2026年无省对下转移支付预算，本表为空表。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</si>
  <si>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</si>
  <si>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</si>
  <si>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</si>
  <si>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</si>
  <si>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</si>
  <si>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</si>
  <si>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</si>
  <si>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</si>
  <si>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</si>
  <si>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</si>
  <si>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</si>
  <si>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</si>
  <si>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</si>
  <si>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</si>
  <si>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A02020200 投影仪</t>
  </si>
  <si>
    <t>投影仪</t>
  </si>
  <si>
    <t>注：涉及土地使用权、房屋、公务用车购置，按照现行相关管理制度规定报批，以职能部门审批意见为准。</t>
  </si>
  <si>
    <t>预算11表</t>
  </si>
  <si>
    <t>2026年中央转移支付补助项目支出预算表</t>
  </si>
  <si>
    <t>上级补助</t>
  </si>
  <si>
    <t>注：2026年无中央转移支付预算，本表为空表。</t>
  </si>
  <si>
    <t>预算12表</t>
  </si>
  <si>
    <t>2026年部门项目支出中期规划预算表</t>
  </si>
  <si>
    <t>项目级次</t>
  </si>
  <si>
    <t>2026年</t>
  </si>
  <si>
    <t>2027年</t>
  </si>
  <si>
    <t>2028年</t>
  </si>
  <si>
    <t>313 事业发展类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</si>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</sst>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10" fontId="7" fillId="0" borderId="7">
      <alignment horizontal="right" vertical="center"/>
    </xf>
    <xf numFmtId="49" fontId="7" fillId="0" borderId="7">
      <alignment horizontal="left" vertical="center" wrapText="1"/>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Font="1"/>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1">
      <alignment horizontal="right" vertical="center"/>
    </xf>
    <xf numFmtId="179" fontId="7" fillId="0" borderId="7" xfId="53">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55"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5"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7" sqref="A7"/>
    </sheetView>
  </sheetViews>
  <sheetFormatPr defaultColWidth="8" defaultRowHeight="14.25" customHeight="1" outlineLevelCol="3"/>
  <cols>
    <col min="1" max="1" width="39.625" customWidth="1"/>
    <col min="2" max="2" width="46.375" customWidth="1"/>
    <col min="3" max="3" width="40.375" customWidth="1"/>
    <col min="4" max="4" width="50.125" customWidth="1"/>
  </cols>
  <sheetData>
    <row r="1" ht="12" customHeight="1" spans="1:4">
      <c r="D1" s="95" t="s">
        <v>0</v>
      </c>
    </row>
    <row r="2" ht="36" customHeight="1" spans="1:4">
      <c r="A2" s="46" t="s">
        <v>1</v>
      </c>
      <c r="B2" s="170"/>
      <c r="C2" s="170"/>
      <c r="D2" s="170"/>
    </row>
    <row r="3" ht="21" customHeight="1" spans="1:4">
      <c r="A3" s="94" t="str">
        <f>"单位名称："&amp;"云南省应急救灾保障中心"</f>
        <v>单位名称：云南省应急救灾保障中心</v>
      </c>
      <c r="B3" s="135"/>
      <c r="C3" s="135"/>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46" t="s">
        <v>8</v>
      </c>
      <c r="B7" s="122">
        <v>6464672.28</v>
      </c>
      <c r="C7" s="112" t="str">
        <f>"一"&amp;"、"&amp;"社会保障和就业支出"</f>
        <v>一、社会保障和就业支出</v>
      </c>
      <c r="D7" s="122">
        <v>612719.01</v>
      </c>
    </row>
    <row r="8" ht="25.35" customHeight="1" spans="1:4">
      <c r="A8" s="146" t="s">
        <v>9</v>
      </c>
      <c r="B8" s="122"/>
      <c r="C8" s="112" t="str">
        <f>"二"&amp;"、"&amp;"卫生健康支出"</f>
        <v>二、卫生健康支出</v>
      </c>
      <c r="D8" s="122">
        <v>568840.93</v>
      </c>
    </row>
    <row r="9" ht="25.35" customHeight="1" spans="1:4">
      <c r="A9" s="146" t="s">
        <v>10</v>
      </c>
      <c r="B9" s="122"/>
      <c r="C9" s="112" t="str">
        <f>"三"&amp;"、"&amp;"住房保障支出"</f>
        <v>三、住房保障支出</v>
      </c>
      <c r="D9" s="122">
        <v>401401.35</v>
      </c>
    </row>
    <row r="10" ht="25.35" customHeight="1" spans="1:4">
      <c r="A10" s="146" t="s">
        <v>11</v>
      </c>
      <c r="B10" s="89"/>
      <c r="C10" s="112" t="str">
        <f>"四"&amp;"、"&amp;"灾害防治及应急管理支出"</f>
        <v>四、灾害防治及应急管理支出</v>
      </c>
      <c r="D10" s="122">
        <v>4888237.74</v>
      </c>
    </row>
    <row r="11" ht="25.35" customHeight="1" spans="1:4">
      <c r="A11" s="146" t="s">
        <v>12</v>
      </c>
      <c r="B11" s="122">
        <v>6937.04</v>
      </c>
      <c r="C11" s="112"/>
      <c r="D11" s="122"/>
    </row>
    <row r="12" ht="25.35" customHeight="1" spans="1:4">
      <c r="A12" s="146" t="s">
        <v>13</v>
      </c>
      <c r="B12" s="89"/>
      <c r="C12" s="112"/>
      <c r="D12" s="122"/>
    </row>
    <row r="13" ht="25.35" customHeight="1" spans="1:4">
      <c r="A13" s="146" t="s">
        <v>14</v>
      </c>
      <c r="B13" s="89"/>
      <c r="C13" s="112"/>
      <c r="D13" s="122"/>
    </row>
    <row r="14" ht="25.35" customHeight="1" spans="1:4">
      <c r="A14" s="146" t="s">
        <v>15</v>
      </c>
      <c r="B14" s="89"/>
      <c r="C14" s="112"/>
      <c r="D14" s="122"/>
    </row>
    <row r="15" ht="25.35" customHeight="1" spans="1:4">
      <c r="A15" s="171" t="s">
        <v>16</v>
      </c>
      <c r="B15" s="89">
        <v>6526.75</v>
      </c>
      <c r="C15" s="112"/>
      <c r="D15" s="122"/>
    </row>
    <row r="16" ht="25.35" customHeight="1" spans="1:4">
      <c r="A16" s="171" t="s">
        <v>17</v>
      </c>
      <c r="B16" s="122">
        <v>410.29</v>
      </c>
      <c r="C16" s="112"/>
      <c r="D16" s="122"/>
    </row>
    <row r="17" ht="25.35" customHeight="1" spans="1:4">
      <c r="A17" s="172" t="s">
        <v>18</v>
      </c>
      <c r="B17" s="142">
        <v>6471609.32</v>
      </c>
      <c r="C17" s="143" t="s">
        <v>19</v>
      </c>
      <c r="D17" s="142">
        <v>6471199.03</v>
      </c>
    </row>
    <row r="18" ht="25.35" customHeight="1" spans="1:4">
      <c r="A18" s="173" t="s">
        <v>20</v>
      </c>
      <c r="B18" s="142"/>
      <c r="C18" s="174" t="s">
        <v>21</v>
      </c>
      <c r="D18" s="175">
        <v>410.29</v>
      </c>
    </row>
    <row r="19" ht="25.35" customHeight="1" spans="1:4">
      <c r="A19" s="176" t="s">
        <v>22</v>
      </c>
      <c r="B19" s="122"/>
      <c r="C19" s="144" t="s">
        <v>22</v>
      </c>
      <c r="D19" s="89"/>
    </row>
    <row r="20" ht="25.35" customHeight="1" spans="1:4">
      <c r="A20" s="176" t="s">
        <v>23</v>
      </c>
      <c r="B20" s="122"/>
      <c r="C20" s="144" t="s">
        <v>23</v>
      </c>
      <c r="D20" s="89">
        <v>410.29</v>
      </c>
    </row>
    <row r="21" ht="25.35" customHeight="1" spans="1:4">
      <c r="A21" s="177" t="s">
        <v>24</v>
      </c>
      <c r="B21" s="142">
        <v>6471609.32</v>
      </c>
      <c r="C21" s="143" t="s">
        <v>25</v>
      </c>
      <c r="D21" s="138">
        <v>6471609.32</v>
      </c>
    </row>
  </sheetData>
  <mergeCells count="8">
    <mergeCell ref="A2:D2"/>
    <mergeCell ref="A3:B3"/>
    <mergeCell ref="A4:B4"/>
    <mergeCell ref="C4:D4"/>
    <mergeCell ref="A5:A6"/>
    <mergeCell ref="B5:B6"/>
    <mergeCell ref="C5:C6"/>
    <mergeCell ref="D5:D6"/>
  </mergeCells>
  <printOptions horizontalCentered="1"/>
  <pageMargins left="0.708661417322835" right="0.708661417322835" top="0.748031496062992" bottom="0.748031496062992" header="0.31496062992126" footer="0.3149606299212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topLeftCell="I1" workbookViewId="0">
      <selection activeCell="R3" sqref="R3:S3"/>
    </sheetView>
  </sheetViews>
  <sheetFormatPr defaultColWidth="8" defaultRowHeight="14.25" customHeight="1"/>
  <cols>
    <col min="1" max="1" width="21.125" customWidth="1"/>
    <col min="2" max="2" width="35.25" customWidth="1"/>
    <col min="3" max="19" width="16.125" customWidth="1"/>
  </cols>
  <sheetData>
    <row r="1" ht="12" customHeight="1" spans="1:19">
      <c r="A1" s="148"/>
      <c r="J1" s="149"/>
      <c r="R1" s="2" t="s">
        <v>26</v>
      </c>
    </row>
    <row r="2" ht="36" customHeight="1" spans="1:19">
      <c r="A2" s="150" t="s">
        <v>27</v>
      </c>
      <c r="B2" s="26"/>
      <c r="C2" s="26"/>
      <c r="D2" s="26"/>
      <c r="E2" s="26"/>
      <c r="F2" s="26"/>
      <c r="G2" s="26"/>
      <c r="H2" s="26"/>
      <c r="I2" s="26"/>
      <c r="J2" s="47"/>
      <c r="K2" s="26"/>
      <c r="L2" s="26"/>
      <c r="M2" s="26"/>
      <c r="N2" s="26"/>
      <c r="O2" s="26"/>
      <c r="P2" s="26"/>
      <c r="Q2" s="26"/>
      <c r="R2" s="26"/>
      <c r="S2" s="26"/>
    </row>
    <row r="3" ht="20.25" customHeight="1" spans="1:19">
      <c r="A3" s="94" t="str">
        <f>"单位名称："&amp;"云南省应急救灾保障中心"</f>
        <v>单位名称：云南省应急救灾保障中心</v>
      </c>
      <c r="B3" s="6"/>
      <c r="C3" s="6"/>
      <c r="D3" s="6"/>
      <c r="E3" s="6"/>
      <c r="F3" s="6"/>
      <c r="G3" s="6"/>
      <c r="H3" s="6"/>
      <c r="I3" s="6"/>
      <c r="J3" s="151"/>
      <c r="K3" s="6"/>
      <c r="L3" s="6"/>
      <c r="M3" s="6"/>
      <c r="N3" s="7"/>
      <c r="O3" s="7"/>
      <c r="P3" s="7"/>
      <c r="Q3" s="7"/>
      <c r="R3" s="7" t="s">
        <v>2</v>
      </c>
      <c r="S3" s="7" t="s">
        <v>28</v>
      </c>
    </row>
    <row r="4" ht="18.75" customHeight="1" spans="1:19">
      <c r="A4" s="152" t="s">
        <v>29</v>
      </c>
      <c r="B4" s="153" t="s">
        <v>30</v>
      </c>
      <c r="C4" s="153" t="s">
        <v>31</v>
      </c>
      <c r="D4" s="154" t="s">
        <v>32</v>
      </c>
      <c r="E4" s="155"/>
      <c r="F4" s="155"/>
      <c r="G4" s="155"/>
      <c r="H4" s="155"/>
      <c r="I4" s="155"/>
      <c r="J4" s="156"/>
      <c r="K4" s="155"/>
      <c r="L4" s="155"/>
      <c r="M4" s="155"/>
      <c r="N4" s="157"/>
      <c r="O4" s="157" t="s">
        <v>20</v>
      </c>
      <c r="P4" s="157"/>
      <c r="Q4" s="157"/>
      <c r="R4" s="157"/>
      <c r="S4" s="157"/>
    </row>
    <row r="5" ht="18" customHeight="1" spans="1:19">
      <c r="A5" s="158"/>
      <c r="B5" s="159"/>
      <c r="C5" s="159"/>
      <c r="D5" s="159" t="s">
        <v>33</v>
      </c>
      <c r="E5" s="159" t="s">
        <v>34</v>
      </c>
      <c r="F5" s="159" t="s">
        <v>35</v>
      </c>
      <c r="G5" s="159" t="s">
        <v>36</v>
      </c>
      <c r="H5" s="159" t="s">
        <v>37</v>
      </c>
      <c r="I5" s="160" t="s">
        <v>38</v>
      </c>
      <c r="J5" s="161"/>
      <c r="K5" s="160" t="s">
        <v>39</v>
      </c>
      <c r="L5" s="160" t="s">
        <v>40</v>
      </c>
      <c r="M5" s="160" t="s">
        <v>41</v>
      </c>
      <c r="N5" s="162" t="s">
        <v>42</v>
      </c>
      <c r="O5" s="163" t="s">
        <v>33</v>
      </c>
      <c r="P5" s="163" t="s">
        <v>34</v>
      </c>
      <c r="Q5" s="163" t="s">
        <v>35</v>
      </c>
      <c r="R5" s="163" t="s">
        <v>36</v>
      </c>
      <c r="S5" s="163" t="s">
        <v>43</v>
      </c>
    </row>
    <row r="6" ht="29.25" customHeight="1" spans="1:19">
      <c r="A6" s="164"/>
      <c r="B6" s="165"/>
      <c r="C6" s="165"/>
      <c r="D6" s="165"/>
      <c r="E6" s="165"/>
      <c r="F6" s="165"/>
      <c r="G6" s="165"/>
      <c r="H6" s="165"/>
      <c r="I6" s="166" t="s">
        <v>33</v>
      </c>
      <c r="J6" s="166" t="s">
        <v>44</v>
      </c>
      <c r="K6" s="166" t="s">
        <v>39</v>
      </c>
      <c r="L6" s="166" t="s">
        <v>40</v>
      </c>
      <c r="M6" s="166" t="s">
        <v>41</v>
      </c>
      <c r="N6" s="166" t="s">
        <v>42</v>
      </c>
      <c r="O6" s="166"/>
      <c r="P6" s="166"/>
      <c r="Q6" s="166"/>
      <c r="R6" s="166"/>
      <c r="S6" s="166"/>
    </row>
    <row r="7" ht="16.5" customHeight="1" spans="1:19">
      <c r="A7" s="132">
        <v>1</v>
      </c>
      <c r="B7" s="19">
        <v>2</v>
      </c>
      <c r="C7" s="19">
        <v>3</v>
      </c>
      <c r="D7" s="19">
        <v>4</v>
      </c>
      <c r="E7" s="132">
        <v>5</v>
      </c>
      <c r="F7" s="19">
        <v>6</v>
      </c>
      <c r="G7" s="19">
        <v>7</v>
      </c>
      <c r="H7" s="132">
        <v>8</v>
      </c>
      <c r="I7" s="19">
        <v>9</v>
      </c>
      <c r="J7" s="28">
        <v>10</v>
      </c>
      <c r="K7" s="28">
        <v>11</v>
      </c>
      <c r="L7" s="167">
        <v>12</v>
      </c>
      <c r="M7" s="28">
        <v>13</v>
      </c>
      <c r="N7" s="28">
        <v>14</v>
      </c>
      <c r="O7" s="28">
        <v>15</v>
      </c>
      <c r="P7" s="28">
        <v>16</v>
      </c>
      <c r="Q7" s="28">
        <v>17</v>
      </c>
      <c r="R7" s="28">
        <v>18</v>
      </c>
      <c r="S7" s="28">
        <v>19</v>
      </c>
    </row>
    <row r="8" ht="31.35" customHeight="1" spans="1:19">
      <c r="A8" s="29" t="s">
        <v>45</v>
      </c>
      <c r="B8" s="29" t="s">
        <v>46</v>
      </c>
      <c r="C8" s="22">
        <v>6471609.32</v>
      </c>
      <c r="D8" s="122">
        <v>6471609.32</v>
      </c>
      <c r="E8" s="89">
        <v>6464672.28</v>
      </c>
      <c r="F8" s="89"/>
      <c r="G8" s="89"/>
      <c r="H8" s="89"/>
      <c r="I8" s="89">
        <v>6937.04</v>
      </c>
      <c r="J8" s="89"/>
      <c r="K8" s="89"/>
      <c r="L8" s="89"/>
      <c r="M8" s="89">
        <v>6526.75</v>
      </c>
      <c r="N8" s="89">
        <v>410.29</v>
      </c>
      <c r="O8" s="89"/>
      <c r="P8" s="89"/>
      <c r="Q8" s="89"/>
      <c r="R8" s="89"/>
      <c r="S8" s="89"/>
    </row>
    <row r="9" ht="16.5" customHeight="1" spans="1:19">
      <c r="A9" s="168" t="s">
        <v>31</v>
      </c>
      <c r="B9" s="169"/>
      <c r="C9" s="122">
        <v>6471609.32</v>
      </c>
      <c r="D9" s="122">
        <v>6471609.32</v>
      </c>
      <c r="E9" s="89">
        <v>6464672.28</v>
      </c>
      <c r="F9" s="89"/>
      <c r="G9" s="89"/>
      <c r="H9" s="89"/>
      <c r="I9" s="89">
        <v>6937.04</v>
      </c>
      <c r="J9" s="89"/>
      <c r="K9" s="89"/>
      <c r="L9" s="89"/>
      <c r="M9" s="89">
        <v>6526.75</v>
      </c>
      <c r="N9" s="89">
        <v>410.29</v>
      </c>
      <c r="O9" s="89"/>
      <c r="P9" s="89"/>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708661417322835" right="0.708661417322835" top="0.748031496062992" bottom="0.748031496062992" header="0.31496062992126" footer="0.31496062992126"/>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topLeftCell="G1" workbookViewId="0">
      <selection activeCell="O3" sqref="O3"/>
    </sheetView>
  </sheetViews>
  <sheetFormatPr defaultColWidth="9.125" defaultRowHeight="14.25" customHeight="1"/>
  <cols>
    <col min="1" max="1" width="14.25" customWidth="1"/>
    <col min="2" max="2" width="32.625" customWidth="1"/>
    <col min="3" max="6" width="18.875" customWidth="1"/>
    <col min="7" max="7" width="21.25" customWidth="1"/>
    <col min="8" max="9" width="18.875" customWidth="1"/>
    <col min="10" max="10" width="17.875" customWidth="1"/>
    <col min="11" max="15" width="18.875" customWidth="1"/>
  </cols>
  <sheetData>
    <row r="1" ht="15.75" customHeight="1" spans="1:15">
      <c r="O1" s="56" t="s">
        <v>47</v>
      </c>
    </row>
    <row r="2" ht="28.5" customHeight="1" spans="1:15">
      <c r="A2" s="26" t="s">
        <v>48</v>
      </c>
      <c r="B2" s="26"/>
      <c r="C2" s="26"/>
      <c r="D2" s="26"/>
      <c r="E2" s="26"/>
      <c r="F2" s="26"/>
      <c r="G2" s="26"/>
      <c r="H2" s="26"/>
      <c r="I2" s="26"/>
      <c r="J2" s="26"/>
      <c r="K2" s="26"/>
      <c r="L2" s="26"/>
      <c r="M2" s="26"/>
      <c r="N2" s="26"/>
      <c r="O2" s="26"/>
    </row>
    <row r="3" ht="15" customHeight="1" spans="1:15">
      <c r="A3" s="102" t="str">
        <f>"单位名称："&amp;"云南省应急救灾保障中心"</f>
        <v>单位名称：云南省应急救灾保障中心</v>
      </c>
      <c r="B3" s="103"/>
      <c r="C3" s="59"/>
      <c r="D3" s="59"/>
      <c r="E3" s="59"/>
      <c r="F3" s="59"/>
      <c r="G3" s="6"/>
      <c r="H3" s="59"/>
      <c r="I3" s="59"/>
      <c r="J3" s="6"/>
      <c r="K3" s="59"/>
      <c r="L3" s="59"/>
      <c r="M3" s="6"/>
      <c r="N3" s="6"/>
      <c r="O3" s="104" t="s">
        <v>2</v>
      </c>
    </row>
    <row r="4" ht="18.75" customHeight="1" spans="1:15">
      <c r="A4" s="9" t="s">
        <v>49</v>
      </c>
      <c r="B4" s="9" t="s">
        <v>50</v>
      </c>
      <c r="C4" s="15" t="s">
        <v>31</v>
      </c>
      <c r="D4" s="63" t="s">
        <v>34</v>
      </c>
      <c r="E4" s="63"/>
      <c r="F4" s="63"/>
      <c r="G4" s="147" t="s">
        <v>35</v>
      </c>
      <c r="H4" s="9" t="s">
        <v>36</v>
      </c>
      <c r="I4" s="9" t="s">
        <v>51</v>
      </c>
      <c r="J4" s="10" t="s">
        <v>52</v>
      </c>
      <c r="K4" s="74" t="s">
        <v>53</v>
      </c>
      <c r="L4" s="74" t="s">
        <v>54</v>
      </c>
      <c r="M4" s="74" t="s">
        <v>55</v>
      </c>
      <c r="N4" s="74" t="s">
        <v>56</v>
      </c>
      <c r="O4" s="77" t="s">
        <v>57</v>
      </c>
    </row>
    <row r="5" ht="30" customHeight="1" spans="1:15">
      <c r="A5" s="18"/>
      <c r="B5" s="18"/>
      <c r="C5" s="18"/>
      <c r="D5" s="63" t="s">
        <v>33</v>
      </c>
      <c r="E5" s="63" t="s">
        <v>58</v>
      </c>
      <c r="F5" s="63" t="s">
        <v>59</v>
      </c>
      <c r="G5" s="18"/>
      <c r="H5" s="18"/>
      <c r="I5" s="18"/>
      <c r="J5" s="63" t="s">
        <v>33</v>
      </c>
      <c r="K5" s="85" t="s">
        <v>53</v>
      </c>
      <c r="L5" s="85" t="s">
        <v>54</v>
      </c>
      <c r="M5" s="85" t="s">
        <v>55</v>
      </c>
      <c r="N5" s="85" t="s">
        <v>56</v>
      </c>
      <c r="O5" s="85" t="s">
        <v>57</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29" t="s">
        <v>60</v>
      </c>
      <c r="B7" s="29" t="s">
        <v>61</v>
      </c>
      <c r="C7" s="122">
        <v>612719.01</v>
      </c>
      <c r="D7" s="122">
        <v>612719.01</v>
      </c>
      <c r="E7" s="122">
        <v>612719.01</v>
      </c>
      <c r="F7" s="122"/>
      <c r="G7" s="89"/>
      <c r="H7" s="122"/>
      <c r="I7" s="122"/>
      <c r="J7" s="122"/>
      <c r="K7" s="122"/>
      <c r="L7" s="122"/>
      <c r="M7" s="89"/>
      <c r="N7" s="122"/>
      <c r="O7" s="122"/>
    </row>
    <row r="8" ht="20.25" customHeight="1" spans="1:15">
      <c r="A8" s="130" t="s">
        <v>62</v>
      </c>
      <c r="B8" s="130" t="s">
        <v>63</v>
      </c>
      <c r="C8" s="122">
        <v>584686.73</v>
      </c>
      <c r="D8" s="122">
        <v>584686.73</v>
      </c>
      <c r="E8" s="122">
        <v>584686.73</v>
      </c>
      <c r="F8" s="122"/>
      <c r="G8" s="89"/>
      <c r="H8" s="122"/>
      <c r="I8" s="122"/>
      <c r="J8" s="122"/>
      <c r="K8" s="122"/>
      <c r="L8" s="122"/>
      <c r="M8" s="89"/>
      <c r="N8" s="122"/>
      <c r="O8" s="122"/>
    </row>
    <row r="9" ht="20.25" customHeight="1" spans="1:15">
      <c r="A9" s="131" t="s">
        <v>64</v>
      </c>
      <c r="B9" s="131" t="s">
        <v>65</v>
      </c>
      <c r="C9" s="122">
        <v>2160</v>
      </c>
      <c r="D9" s="122">
        <v>2160</v>
      </c>
      <c r="E9" s="122">
        <v>2160</v>
      </c>
      <c r="F9" s="122"/>
      <c r="G9" s="89"/>
      <c r="H9" s="122"/>
      <c r="I9" s="122"/>
      <c r="J9" s="122"/>
      <c r="K9" s="122"/>
      <c r="L9" s="122"/>
      <c r="M9" s="89"/>
      <c r="N9" s="122"/>
      <c r="O9" s="122"/>
    </row>
    <row r="10" ht="20.25" customHeight="1" spans="1:15">
      <c r="A10" s="131" t="s">
        <v>66</v>
      </c>
      <c r="B10" s="131" t="s">
        <v>67</v>
      </c>
      <c r="C10" s="122">
        <v>582526.73</v>
      </c>
      <c r="D10" s="122">
        <v>582526.73</v>
      </c>
      <c r="E10" s="122">
        <v>582526.73</v>
      </c>
      <c r="F10" s="122"/>
      <c r="G10" s="89"/>
      <c r="H10" s="122"/>
      <c r="I10" s="122"/>
      <c r="J10" s="122"/>
      <c r="K10" s="122"/>
      <c r="L10" s="122"/>
      <c r="M10" s="89"/>
      <c r="N10" s="122"/>
      <c r="O10" s="122"/>
    </row>
    <row r="11" ht="20.25" customHeight="1" spans="1:15">
      <c r="A11" s="130" t="s">
        <v>68</v>
      </c>
      <c r="B11" s="130" t="s">
        <v>69</v>
      </c>
      <c r="C11" s="122">
        <v>28032.28</v>
      </c>
      <c r="D11" s="122">
        <v>28032.28</v>
      </c>
      <c r="E11" s="122">
        <v>28032.28</v>
      </c>
      <c r="F11" s="122"/>
      <c r="G11" s="89"/>
      <c r="H11" s="122"/>
      <c r="I11" s="122"/>
      <c r="J11" s="122"/>
      <c r="K11" s="122"/>
      <c r="L11" s="122"/>
      <c r="M11" s="89"/>
      <c r="N11" s="122"/>
      <c r="O11" s="122"/>
    </row>
    <row r="12" ht="20.25" customHeight="1" spans="1:15">
      <c r="A12" s="131" t="s">
        <v>70</v>
      </c>
      <c r="B12" s="131" t="s">
        <v>69</v>
      </c>
      <c r="C12" s="122">
        <v>28032.28</v>
      </c>
      <c r="D12" s="122">
        <v>28032.28</v>
      </c>
      <c r="E12" s="122">
        <v>28032.28</v>
      </c>
      <c r="F12" s="122"/>
      <c r="G12" s="89"/>
      <c r="H12" s="122"/>
      <c r="I12" s="122"/>
      <c r="J12" s="122"/>
      <c r="K12" s="122"/>
      <c r="L12" s="122"/>
      <c r="M12" s="89"/>
      <c r="N12" s="122"/>
      <c r="O12" s="122"/>
    </row>
    <row r="13" ht="20.25" customHeight="1" spans="1:15">
      <c r="A13" s="29" t="s">
        <v>71</v>
      </c>
      <c r="B13" s="29" t="s">
        <v>72</v>
      </c>
      <c r="C13" s="122">
        <v>568840.93</v>
      </c>
      <c r="D13" s="122">
        <v>568840.93</v>
      </c>
      <c r="E13" s="122">
        <v>568840.93</v>
      </c>
      <c r="F13" s="122"/>
      <c r="G13" s="89"/>
      <c r="H13" s="122"/>
      <c r="I13" s="122"/>
      <c r="J13" s="122"/>
      <c r="K13" s="122"/>
      <c r="L13" s="122"/>
      <c r="M13" s="89"/>
      <c r="N13" s="122"/>
      <c r="O13" s="122"/>
    </row>
    <row r="14" ht="20.25" customHeight="1" spans="1:15">
      <c r="A14" s="130" t="s">
        <v>73</v>
      </c>
      <c r="B14" s="130" t="s">
        <v>74</v>
      </c>
      <c r="C14" s="122">
        <v>568840.93</v>
      </c>
      <c r="D14" s="122">
        <v>568840.93</v>
      </c>
      <c r="E14" s="122">
        <v>568840.93</v>
      </c>
      <c r="F14" s="122"/>
      <c r="G14" s="89"/>
      <c r="H14" s="122"/>
      <c r="I14" s="122"/>
      <c r="J14" s="122"/>
      <c r="K14" s="122"/>
      <c r="L14" s="122"/>
      <c r="M14" s="89"/>
      <c r="N14" s="122"/>
      <c r="O14" s="122"/>
    </row>
    <row r="15" ht="20.25" customHeight="1" spans="1:15">
      <c r="A15" s="131" t="s">
        <v>75</v>
      </c>
      <c r="B15" s="131" t="s">
        <v>76</v>
      </c>
      <c r="C15" s="122">
        <v>364079.21</v>
      </c>
      <c r="D15" s="122">
        <v>364079.21</v>
      </c>
      <c r="E15" s="122">
        <v>364079.21</v>
      </c>
      <c r="F15" s="122"/>
      <c r="G15" s="89"/>
      <c r="H15" s="122"/>
      <c r="I15" s="122"/>
      <c r="J15" s="122"/>
      <c r="K15" s="122"/>
      <c r="L15" s="122"/>
      <c r="M15" s="89"/>
      <c r="N15" s="122"/>
      <c r="O15" s="122"/>
    </row>
    <row r="16" ht="20.25" customHeight="1" spans="1:15">
      <c r="A16" s="131" t="s">
        <v>77</v>
      </c>
      <c r="B16" s="131" t="s">
        <v>78</v>
      </c>
      <c r="C16" s="122">
        <v>189200.72</v>
      </c>
      <c r="D16" s="122">
        <v>189200.72</v>
      </c>
      <c r="E16" s="122">
        <v>189200.72</v>
      </c>
      <c r="F16" s="122"/>
      <c r="G16" s="89"/>
      <c r="H16" s="122"/>
      <c r="I16" s="122"/>
      <c r="J16" s="122"/>
      <c r="K16" s="122"/>
      <c r="L16" s="122"/>
      <c r="M16" s="89"/>
      <c r="N16" s="122"/>
      <c r="O16" s="122"/>
    </row>
    <row r="17" ht="20.25" customHeight="1" spans="1:15">
      <c r="A17" s="131" t="s">
        <v>79</v>
      </c>
      <c r="B17" s="131" t="s">
        <v>80</v>
      </c>
      <c r="C17" s="122">
        <v>15561</v>
      </c>
      <c r="D17" s="122">
        <v>15561</v>
      </c>
      <c r="E17" s="122">
        <v>15561</v>
      </c>
      <c r="F17" s="122"/>
      <c r="G17" s="89"/>
      <c r="H17" s="122"/>
      <c r="I17" s="122"/>
      <c r="J17" s="122"/>
      <c r="K17" s="122"/>
      <c r="L17" s="122"/>
      <c r="M17" s="89"/>
      <c r="N17" s="122"/>
      <c r="O17" s="122"/>
    </row>
    <row r="18" ht="20.25" customHeight="1" spans="1:15">
      <c r="A18" s="29" t="s">
        <v>81</v>
      </c>
      <c r="B18" s="29" t="s">
        <v>82</v>
      </c>
      <c r="C18" s="122">
        <v>401401.35</v>
      </c>
      <c r="D18" s="122">
        <v>401401.35</v>
      </c>
      <c r="E18" s="122">
        <v>401401.35</v>
      </c>
      <c r="F18" s="122"/>
      <c r="G18" s="89"/>
      <c r="H18" s="122"/>
      <c r="I18" s="122"/>
      <c r="J18" s="122"/>
      <c r="K18" s="122"/>
      <c r="L18" s="122"/>
      <c r="M18" s="89"/>
      <c r="N18" s="122"/>
      <c r="O18" s="122"/>
    </row>
    <row r="19" ht="20.25" customHeight="1" spans="1:15">
      <c r="A19" s="130" t="s">
        <v>83</v>
      </c>
      <c r="B19" s="130" t="s">
        <v>84</v>
      </c>
      <c r="C19" s="122">
        <v>401401.35</v>
      </c>
      <c r="D19" s="122">
        <v>401401.35</v>
      </c>
      <c r="E19" s="122">
        <v>401401.35</v>
      </c>
      <c r="F19" s="122"/>
      <c r="G19" s="89"/>
      <c r="H19" s="122"/>
      <c r="I19" s="122"/>
      <c r="J19" s="122"/>
      <c r="K19" s="122"/>
      <c r="L19" s="122"/>
      <c r="M19" s="89"/>
      <c r="N19" s="122"/>
      <c r="O19" s="122"/>
    </row>
    <row r="20" ht="20.25" customHeight="1" spans="1:15">
      <c r="A20" s="131" t="s">
        <v>85</v>
      </c>
      <c r="B20" s="131" t="s">
        <v>86</v>
      </c>
      <c r="C20" s="122">
        <v>401401.35</v>
      </c>
      <c r="D20" s="122">
        <v>401401.35</v>
      </c>
      <c r="E20" s="122">
        <v>401401.35</v>
      </c>
      <c r="F20" s="122"/>
      <c r="G20" s="89"/>
      <c r="H20" s="122"/>
      <c r="I20" s="122"/>
      <c r="J20" s="122"/>
      <c r="K20" s="122"/>
      <c r="L20" s="122"/>
      <c r="M20" s="89"/>
      <c r="N20" s="122"/>
      <c r="O20" s="122"/>
    </row>
    <row r="21" ht="20.25" customHeight="1" spans="1:15">
      <c r="A21" s="29" t="s">
        <v>87</v>
      </c>
      <c r="B21" s="29" t="s">
        <v>88</v>
      </c>
      <c r="C21" s="122">
        <v>4888237.74</v>
      </c>
      <c r="D21" s="122">
        <v>4881710.99</v>
      </c>
      <c r="E21" s="122">
        <v>4481710.99</v>
      </c>
      <c r="F21" s="122">
        <v>400000</v>
      </c>
      <c r="G21" s="89"/>
      <c r="H21" s="122"/>
      <c r="I21" s="122"/>
      <c r="J21" s="122">
        <v>6526.75</v>
      </c>
      <c r="K21" s="122"/>
      <c r="L21" s="122"/>
      <c r="M21" s="89"/>
      <c r="N21" s="122">
        <v>6526.75</v>
      </c>
      <c r="O21" s="122"/>
    </row>
    <row r="22" ht="20.25" customHeight="1" spans="1:15">
      <c r="A22" s="130" t="s">
        <v>89</v>
      </c>
      <c r="B22" s="130" t="s">
        <v>90</v>
      </c>
      <c r="C22" s="122">
        <v>4888237.74</v>
      </c>
      <c r="D22" s="122">
        <v>4881710.99</v>
      </c>
      <c r="E22" s="122">
        <v>4481710.99</v>
      </c>
      <c r="F22" s="122">
        <v>400000</v>
      </c>
      <c r="G22" s="89"/>
      <c r="H22" s="122"/>
      <c r="I22" s="122"/>
      <c r="J22" s="122">
        <v>6526.75</v>
      </c>
      <c r="K22" s="122"/>
      <c r="L22" s="122"/>
      <c r="M22" s="89"/>
      <c r="N22" s="122">
        <v>6526.75</v>
      </c>
      <c r="O22" s="122"/>
    </row>
    <row r="23" ht="20.25" customHeight="1" spans="1:15">
      <c r="A23" s="131" t="s">
        <v>91</v>
      </c>
      <c r="B23" s="131" t="s">
        <v>92</v>
      </c>
      <c r="C23" s="122">
        <v>400000</v>
      </c>
      <c r="D23" s="122">
        <v>400000</v>
      </c>
      <c r="E23" s="122"/>
      <c r="F23" s="122">
        <v>400000</v>
      </c>
      <c r="G23" s="89"/>
      <c r="H23" s="122"/>
      <c r="I23" s="122"/>
      <c r="J23" s="122"/>
      <c r="K23" s="122"/>
      <c r="L23" s="122"/>
      <c r="M23" s="89"/>
      <c r="N23" s="122"/>
      <c r="O23" s="122"/>
    </row>
    <row r="24" ht="20.25" customHeight="1" spans="1:15">
      <c r="A24" s="131" t="s">
        <v>93</v>
      </c>
      <c r="B24" s="131" t="s">
        <v>94</v>
      </c>
      <c r="C24" s="122">
        <v>4488237.74</v>
      </c>
      <c r="D24" s="122">
        <v>4481710.99</v>
      </c>
      <c r="E24" s="122">
        <v>4481710.99</v>
      </c>
      <c r="F24" s="122"/>
      <c r="G24" s="89"/>
      <c r="H24" s="122"/>
      <c r="I24" s="122"/>
      <c r="J24" s="122">
        <v>6526.75</v>
      </c>
      <c r="K24" s="122"/>
      <c r="L24" s="122"/>
      <c r="M24" s="89"/>
      <c r="N24" s="122">
        <v>6526.75</v>
      </c>
      <c r="O24" s="122"/>
    </row>
    <row r="25" ht="17.25" customHeight="1" spans="1:15">
      <c r="A25" s="105" t="s">
        <v>95</v>
      </c>
      <c r="B25" s="106" t="s">
        <v>95</v>
      </c>
      <c r="C25" s="122">
        <v>6471199.03</v>
      </c>
      <c r="D25" s="122">
        <v>6464672.28</v>
      </c>
      <c r="E25" s="122">
        <v>6064672.28</v>
      </c>
      <c r="F25" s="122">
        <v>400000</v>
      </c>
      <c r="G25" s="89"/>
      <c r="H25" s="122"/>
      <c r="I25" s="122"/>
      <c r="J25" s="122">
        <v>6526.75</v>
      </c>
      <c r="K25" s="122"/>
      <c r="L25" s="122"/>
      <c r="M25" s="89"/>
      <c r="N25" s="122">
        <v>6526.75</v>
      </c>
      <c r="O25" s="122"/>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708661417322835" right="0.708661417322835" top="0.748031496062992" bottom="0.748031496062992" header="0.31496062992126" footer="0.31496062992126"/>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8" sqref="A8"/>
    </sheetView>
  </sheetViews>
  <sheetFormatPr defaultColWidth="9.125" defaultRowHeight="14.25" customHeight="1" outlineLevelCol="3"/>
  <cols>
    <col min="1" max="1" width="49.25" customWidth="1"/>
    <col min="2" max="2" width="43.375" customWidth="1"/>
    <col min="3" max="3" width="48.625" customWidth="1"/>
    <col min="4" max="4" width="41.125" customWidth="1"/>
  </cols>
  <sheetData>
    <row r="1" customHeight="1" spans="1:4">
      <c r="D1" s="93" t="s">
        <v>96</v>
      </c>
    </row>
    <row r="2" ht="31.5" customHeight="1" spans="1:4">
      <c r="A2" s="46" t="s">
        <v>97</v>
      </c>
      <c r="B2" s="134"/>
      <c r="C2" s="134"/>
      <c r="D2" s="134"/>
    </row>
    <row r="3" ht="17.25" customHeight="1" spans="1:4">
      <c r="A3" s="4" t="str">
        <f>"单位名称："&amp;"云南省应急救灾保障中心"</f>
        <v>单位名称：云南省应急救灾保障中心</v>
      </c>
      <c r="B3" s="135"/>
      <c r="C3" s="135"/>
      <c r="D3" s="95" t="s">
        <v>2</v>
      </c>
    </row>
    <row r="4" ht="24.6" customHeight="1" spans="1:4">
      <c r="A4" s="10" t="s">
        <v>3</v>
      </c>
      <c r="B4" s="12"/>
      <c r="C4" s="10" t="s">
        <v>4</v>
      </c>
      <c r="D4" s="12"/>
    </row>
    <row r="5" ht="15.6" customHeight="1" spans="1:4">
      <c r="A5" s="15" t="s">
        <v>5</v>
      </c>
      <c r="B5" s="136" t="s">
        <v>6</v>
      </c>
      <c r="C5" s="15" t="s">
        <v>98</v>
      </c>
      <c r="D5" s="136" t="s">
        <v>6</v>
      </c>
    </row>
    <row r="6" ht="14.1" customHeight="1" spans="1:4">
      <c r="A6" s="18"/>
      <c r="B6" s="17"/>
      <c r="C6" s="18"/>
      <c r="D6" s="17"/>
    </row>
    <row r="7" ht="29.1" customHeight="1" spans="1:4">
      <c r="A7" s="137" t="s">
        <v>99</v>
      </c>
      <c r="B7" s="138">
        <v>6464672.28</v>
      </c>
      <c r="C7" s="139" t="s">
        <v>100</v>
      </c>
      <c r="D7" s="138">
        <v>6464672.28</v>
      </c>
    </row>
    <row r="8" ht="29.1" customHeight="1" spans="1:4">
      <c r="A8" s="140" t="s">
        <v>101</v>
      </c>
      <c r="B8" s="89">
        <v>6464672.28</v>
      </c>
      <c r="C8" s="112" t="str">
        <f>"（一）"&amp;"社会保障和就业支出"</f>
        <v>（一）社会保障和就业支出</v>
      </c>
      <c r="D8" s="89">
        <v>612719.01</v>
      </c>
    </row>
    <row r="9" ht="29.1" customHeight="1" spans="1:4">
      <c r="A9" s="140" t="s">
        <v>102</v>
      </c>
      <c r="B9" s="89"/>
      <c r="C9" s="112" t="str">
        <f>"（二）"&amp;"卫生健康支出"</f>
        <v>（二）卫生健康支出</v>
      </c>
      <c r="D9" s="89">
        <v>568840.93</v>
      </c>
    </row>
    <row r="10" ht="29.1" customHeight="1" spans="1:4">
      <c r="A10" s="140" t="s">
        <v>103</v>
      </c>
      <c r="B10" s="89"/>
      <c r="C10" s="112" t="str">
        <f>"（三）"&amp;"住房保障支出"</f>
        <v>（三）住房保障支出</v>
      </c>
      <c r="D10" s="89">
        <v>401401.35</v>
      </c>
    </row>
    <row r="11" ht="29.1" customHeight="1" spans="1:4">
      <c r="A11" s="141" t="s">
        <v>104</v>
      </c>
      <c r="B11" s="142"/>
      <c r="C11" s="112" t="str">
        <f>"（四）"&amp;"灾害防治及应急管理支出"</f>
        <v>（四）灾害防治及应急管理支出</v>
      </c>
      <c r="D11" s="89">
        <v>4881710.99</v>
      </c>
    </row>
    <row r="12" ht="29.1" customHeight="1" spans="1:4">
      <c r="A12" s="140" t="s">
        <v>101</v>
      </c>
      <c r="B12" s="122"/>
      <c r="C12" s="143"/>
      <c r="D12" s="142"/>
    </row>
    <row r="13" ht="29.1" customHeight="1" spans="1:4">
      <c r="A13" s="144" t="s">
        <v>102</v>
      </c>
      <c r="B13" s="122"/>
      <c r="C13" s="143"/>
      <c r="D13" s="142"/>
    </row>
    <row r="14" ht="29.1" customHeight="1" spans="1:4">
      <c r="A14" s="144" t="s">
        <v>103</v>
      </c>
      <c r="B14" s="142"/>
      <c r="C14" s="143"/>
      <c r="D14" s="142"/>
    </row>
    <row r="15" ht="29.1" customHeight="1" spans="1:4">
      <c r="A15" s="145"/>
      <c r="B15" s="142"/>
      <c r="C15" s="146" t="s">
        <v>105</v>
      </c>
      <c r="D15" s="142"/>
    </row>
    <row r="16" ht="29.1" customHeight="1" spans="1:4">
      <c r="A16" s="145" t="s">
        <v>106</v>
      </c>
      <c r="B16" s="142">
        <v>6464672.28</v>
      </c>
      <c r="C16" s="143" t="s">
        <v>25</v>
      </c>
      <c r="D16" s="142">
        <v>6464672.28</v>
      </c>
    </row>
  </sheetData>
  <mergeCells count="8">
    <mergeCell ref="A2:D2"/>
    <mergeCell ref="A3:B3"/>
    <mergeCell ref="A4:B4"/>
    <mergeCell ref="C4:D4"/>
    <mergeCell ref="A5:A6"/>
    <mergeCell ref="B5:B6"/>
    <mergeCell ref="C5:C6"/>
    <mergeCell ref="D5:D6"/>
  </mergeCells>
  <printOptions horizontalCentered="1"/>
  <pageMargins left="0.708661417322835" right="0.708661417322835" top="0.748031496062992" bottom="0.748031496062992" header="0.31496062992126" footer="0.31496062992126"/>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topLeftCell="B1" workbookViewId="0">
      <selection activeCell="G3" sqref="G3"/>
    </sheetView>
  </sheetViews>
  <sheetFormatPr defaultColWidth="9.125" defaultRowHeight="14.25" customHeight="1" outlineLevelCol="6"/>
  <cols>
    <col min="1" max="1" width="20.125" customWidth="1"/>
    <col min="2" max="2" width="37.375" customWidth="1"/>
    <col min="3" max="3" width="24.25" customWidth="1"/>
    <col min="4" max="6" width="25" customWidth="1"/>
    <col min="7" max="7" width="24.25" customWidth="1"/>
  </cols>
  <sheetData>
    <row r="1" ht="12" customHeight="1" spans="1:7">
      <c r="D1" s="108"/>
      <c r="F1" s="56"/>
      <c r="G1" s="56" t="s">
        <v>107</v>
      </c>
    </row>
    <row r="2" ht="39" customHeight="1" spans="1:7">
      <c r="A2" s="3" t="s">
        <v>108</v>
      </c>
      <c r="B2" s="3"/>
      <c r="C2" s="3"/>
      <c r="D2" s="3"/>
      <c r="E2" s="3"/>
      <c r="F2" s="3"/>
      <c r="G2" s="3"/>
    </row>
    <row r="3" ht="18" customHeight="1" spans="1:7">
      <c r="A3" s="4" t="str">
        <f>"单位名称："&amp;"云南省应急救灾保障中心"</f>
        <v>单位名称：云南省应急救灾保障中心</v>
      </c>
      <c r="F3" s="104"/>
      <c r="G3" s="104" t="s">
        <v>2</v>
      </c>
    </row>
    <row r="4" ht="20.25" customHeight="1" spans="1:7">
      <c r="A4" s="124" t="s">
        <v>109</v>
      </c>
      <c r="B4" s="125"/>
      <c r="C4" s="126" t="s">
        <v>31</v>
      </c>
      <c r="D4" s="11" t="s">
        <v>58</v>
      </c>
      <c r="E4" s="11"/>
      <c r="F4" s="12"/>
      <c r="G4" s="126" t="s">
        <v>59</v>
      </c>
    </row>
    <row r="5" ht="20.25" customHeight="1" spans="1:7">
      <c r="A5" s="127" t="s">
        <v>49</v>
      </c>
      <c r="B5" s="128" t="s">
        <v>50</v>
      </c>
      <c r="C5" s="96"/>
      <c r="D5" s="96" t="s">
        <v>33</v>
      </c>
      <c r="E5" s="96" t="s">
        <v>110</v>
      </c>
      <c r="F5" s="96" t="s">
        <v>111</v>
      </c>
      <c r="G5" s="96"/>
    </row>
    <row r="6" ht="13.5" customHeight="1" spans="1:7">
      <c r="A6" s="129" t="s">
        <v>112</v>
      </c>
      <c r="B6" s="129" t="s">
        <v>113</v>
      </c>
      <c r="C6" s="129" t="s">
        <v>114</v>
      </c>
      <c r="D6" s="63"/>
      <c r="E6" s="129" t="s">
        <v>115</v>
      </c>
      <c r="F6" s="129" t="s">
        <v>116</v>
      </c>
      <c r="G6" s="129" t="s">
        <v>117</v>
      </c>
    </row>
    <row r="7" ht="18" customHeight="1" spans="1:7">
      <c r="A7" s="29" t="s">
        <v>60</v>
      </c>
      <c r="B7" s="29" t="s">
        <v>61</v>
      </c>
      <c r="C7" s="22">
        <v>612719.01</v>
      </c>
      <c r="D7" s="22">
        <v>612719.01</v>
      </c>
      <c r="E7" s="22">
        <v>610559.01</v>
      </c>
      <c r="F7" s="22">
        <v>2160</v>
      </c>
      <c r="G7" s="22"/>
    </row>
    <row r="8" ht="18" customHeight="1" spans="1:7">
      <c r="A8" s="29" t="s">
        <v>62</v>
      </c>
      <c r="B8" s="130" t="s">
        <v>63</v>
      </c>
      <c r="C8" s="22">
        <v>584686.73</v>
      </c>
      <c r="D8" s="22">
        <v>584686.73</v>
      </c>
      <c r="E8" s="22">
        <v>582526.73</v>
      </c>
      <c r="F8" s="22">
        <v>2160</v>
      </c>
      <c r="G8" s="22"/>
    </row>
    <row r="9" ht="18" customHeight="1" spans="1:7">
      <c r="A9" s="29" t="s">
        <v>64</v>
      </c>
      <c r="B9" s="131" t="s">
        <v>65</v>
      </c>
      <c r="C9" s="22">
        <v>2160</v>
      </c>
      <c r="D9" s="22">
        <v>2160</v>
      </c>
      <c r="E9" s="22"/>
      <c r="F9" s="22">
        <v>2160</v>
      </c>
      <c r="G9" s="22"/>
    </row>
    <row r="10" ht="18" customHeight="1" spans="1:7">
      <c r="A10" s="29" t="s">
        <v>66</v>
      </c>
      <c r="B10" s="131" t="s">
        <v>67</v>
      </c>
      <c r="C10" s="22">
        <v>582526.73</v>
      </c>
      <c r="D10" s="22">
        <v>582526.73</v>
      </c>
      <c r="E10" s="22">
        <v>582526.73</v>
      </c>
      <c r="F10" s="22"/>
      <c r="G10" s="22"/>
    </row>
    <row r="11" ht="18" customHeight="1" spans="1:7">
      <c r="A11" s="29" t="s">
        <v>68</v>
      </c>
      <c r="B11" s="130" t="s">
        <v>69</v>
      </c>
      <c r="C11" s="22">
        <v>28032.28</v>
      </c>
      <c r="D11" s="22">
        <v>28032.28</v>
      </c>
      <c r="E11" s="22">
        <v>28032.28</v>
      </c>
      <c r="F11" s="22"/>
      <c r="G11" s="22"/>
    </row>
    <row r="12" ht="18" customHeight="1" spans="1:7">
      <c r="A12" s="29" t="s">
        <v>70</v>
      </c>
      <c r="B12" s="131" t="s">
        <v>69</v>
      </c>
      <c r="C12" s="22">
        <v>28032.28</v>
      </c>
      <c r="D12" s="22">
        <v>28032.28</v>
      </c>
      <c r="E12" s="22">
        <v>28032.28</v>
      </c>
      <c r="F12" s="22"/>
      <c r="G12" s="22"/>
    </row>
    <row r="13" ht="18" customHeight="1" spans="1:7">
      <c r="A13" s="29" t="s">
        <v>71</v>
      </c>
      <c r="B13" s="29" t="s">
        <v>72</v>
      </c>
      <c r="C13" s="22">
        <v>568840.93</v>
      </c>
      <c r="D13" s="22">
        <v>568840.93</v>
      </c>
      <c r="E13" s="22">
        <v>568840.93</v>
      </c>
      <c r="F13" s="22"/>
      <c r="G13" s="22"/>
    </row>
    <row r="14" ht="18" customHeight="1" spans="1:7">
      <c r="A14" s="29" t="s">
        <v>73</v>
      </c>
      <c r="B14" s="130" t="s">
        <v>74</v>
      </c>
      <c r="C14" s="22">
        <v>568840.93</v>
      </c>
      <c r="D14" s="22">
        <v>568840.93</v>
      </c>
      <c r="E14" s="22">
        <v>568840.93</v>
      </c>
      <c r="F14" s="22"/>
      <c r="G14" s="22"/>
    </row>
    <row r="15" ht="18" customHeight="1" spans="1:7">
      <c r="A15" s="29" t="s">
        <v>75</v>
      </c>
      <c r="B15" s="131" t="s">
        <v>76</v>
      </c>
      <c r="C15" s="22">
        <v>364079.21</v>
      </c>
      <c r="D15" s="22">
        <v>364079.21</v>
      </c>
      <c r="E15" s="22">
        <v>364079.21</v>
      </c>
      <c r="F15" s="22"/>
      <c r="G15" s="22"/>
    </row>
    <row r="16" ht="18" customHeight="1" spans="1:7">
      <c r="A16" s="29" t="s">
        <v>77</v>
      </c>
      <c r="B16" s="131" t="s">
        <v>78</v>
      </c>
      <c r="C16" s="22">
        <v>189200.72</v>
      </c>
      <c r="D16" s="22">
        <v>189200.72</v>
      </c>
      <c r="E16" s="22">
        <v>189200.72</v>
      </c>
      <c r="F16" s="22"/>
      <c r="G16" s="22"/>
    </row>
    <row r="17" ht="18" customHeight="1" spans="1:7">
      <c r="A17" s="29" t="s">
        <v>79</v>
      </c>
      <c r="B17" s="131" t="s">
        <v>80</v>
      </c>
      <c r="C17" s="22">
        <v>15561</v>
      </c>
      <c r="D17" s="22">
        <v>15561</v>
      </c>
      <c r="E17" s="22">
        <v>15561</v>
      </c>
      <c r="F17" s="22"/>
      <c r="G17" s="22"/>
    </row>
    <row r="18" ht="18" customHeight="1" spans="1:7">
      <c r="A18" s="29" t="s">
        <v>81</v>
      </c>
      <c r="B18" s="29" t="s">
        <v>82</v>
      </c>
      <c r="C18" s="22">
        <v>401401.35</v>
      </c>
      <c r="D18" s="22">
        <v>401401.35</v>
      </c>
      <c r="E18" s="22">
        <v>401401.35</v>
      </c>
      <c r="F18" s="22"/>
      <c r="G18" s="22"/>
    </row>
    <row r="19" ht="18" customHeight="1" spans="1:7">
      <c r="A19" s="29" t="s">
        <v>83</v>
      </c>
      <c r="B19" s="130" t="s">
        <v>84</v>
      </c>
      <c r="C19" s="22">
        <v>401401.35</v>
      </c>
      <c r="D19" s="22">
        <v>401401.35</v>
      </c>
      <c r="E19" s="22">
        <v>401401.35</v>
      </c>
      <c r="F19" s="22"/>
      <c r="G19" s="22"/>
    </row>
    <row r="20" ht="18" customHeight="1" spans="1:7">
      <c r="A20" s="29" t="s">
        <v>85</v>
      </c>
      <c r="B20" s="131" t="s">
        <v>86</v>
      </c>
      <c r="C20" s="22">
        <v>401401.35</v>
      </c>
      <c r="D20" s="22">
        <v>401401.35</v>
      </c>
      <c r="E20" s="22">
        <v>401401.35</v>
      </c>
      <c r="F20" s="22"/>
      <c r="G20" s="22"/>
    </row>
    <row r="21" ht="18" customHeight="1" spans="1:7">
      <c r="A21" s="29" t="s">
        <v>87</v>
      </c>
      <c r="B21" s="29" t="s">
        <v>88</v>
      </c>
      <c r="C21" s="22">
        <v>4881710.99</v>
      </c>
      <c r="D21" s="22">
        <v>4481710.99</v>
      </c>
      <c r="E21" s="22">
        <v>4079421</v>
      </c>
      <c r="F21" s="22">
        <v>402289.99</v>
      </c>
      <c r="G21" s="22">
        <v>400000</v>
      </c>
    </row>
    <row r="22" ht="18" customHeight="1" spans="1:7">
      <c r="A22" s="29" t="s">
        <v>89</v>
      </c>
      <c r="B22" s="130" t="s">
        <v>90</v>
      </c>
      <c r="C22" s="22">
        <v>4881710.99</v>
      </c>
      <c r="D22" s="22">
        <v>4481710.99</v>
      </c>
      <c r="E22" s="22">
        <v>4079421</v>
      </c>
      <c r="F22" s="22">
        <v>402289.99</v>
      </c>
      <c r="G22" s="22">
        <v>400000</v>
      </c>
    </row>
    <row r="23" ht="18" customHeight="1" spans="1:7">
      <c r="A23" s="29" t="s">
        <v>91</v>
      </c>
      <c r="B23" s="131" t="s">
        <v>92</v>
      </c>
      <c r="C23" s="22">
        <v>400000</v>
      </c>
      <c r="D23" s="22"/>
      <c r="E23" s="22"/>
      <c r="F23" s="22"/>
      <c r="G23" s="22">
        <v>400000</v>
      </c>
    </row>
    <row r="24" ht="18" customHeight="1" spans="1:7">
      <c r="A24" s="29" t="s">
        <v>93</v>
      </c>
      <c r="B24" s="131" t="s">
        <v>94</v>
      </c>
      <c r="C24" s="22">
        <v>4481710.99</v>
      </c>
      <c r="D24" s="22">
        <v>4481710.99</v>
      </c>
      <c r="E24" s="22">
        <v>4079421</v>
      </c>
      <c r="F24" s="22">
        <v>402289.99</v>
      </c>
      <c r="G24" s="22"/>
    </row>
    <row r="25" ht="18" customHeight="1" spans="1:7">
      <c r="A25" s="132" t="s">
        <v>95</v>
      </c>
      <c r="B25" s="133" t="s">
        <v>95</v>
      </c>
      <c r="C25" s="22">
        <v>6464672.28</v>
      </c>
      <c r="D25" s="22">
        <v>6064672.28</v>
      </c>
      <c r="E25" s="22">
        <v>5660222.29</v>
      </c>
      <c r="F25" s="22">
        <v>404449.99</v>
      </c>
      <c r="G25" s="22">
        <v>400000</v>
      </c>
    </row>
  </sheetData>
  <mergeCells count="7">
    <mergeCell ref="A2:G2"/>
    <mergeCell ref="A3:E3"/>
    <mergeCell ref="A4:B4"/>
    <mergeCell ref="D4:F4"/>
    <mergeCell ref="A25:B25"/>
    <mergeCell ref="C4:C5"/>
    <mergeCell ref="G4:G5"/>
  </mergeCells>
  <printOptions horizontalCentered="1"/>
  <pageMargins left="0.708661417322835" right="0.708661417322835" top="0.748031496062992" bottom="0.748031496062992" header="0.31496062992126" footer="0.31496062992126"/>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6" sqref="A16"/>
    </sheetView>
  </sheetViews>
  <sheetFormatPr defaultColWidth="9.125" defaultRowHeight="14.25" customHeight="1" outlineLevelRow="6" outlineLevelCol="5"/>
  <cols>
    <col min="1" max="1" width="27.375" customWidth="1"/>
    <col min="2" max="6" width="31.125" customWidth="1"/>
  </cols>
  <sheetData>
    <row r="1" ht="12" customHeight="1" spans="1:6">
      <c r="A1" s="118"/>
      <c r="B1" s="118"/>
      <c r="C1" s="61"/>
      <c r="F1" s="60" t="s">
        <v>118</v>
      </c>
    </row>
    <row r="2" ht="25.5" customHeight="1" spans="1:6">
      <c r="A2" s="119" t="s">
        <v>119</v>
      </c>
      <c r="B2" s="119"/>
      <c r="C2" s="119"/>
      <c r="D2" s="119"/>
      <c r="E2" s="119"/>
      <c r="F2" s="119"/>
    </row>
    <row r="3" ht="15.75" customHeight="1" spans="1:6">
      <c r="A3" s="4" t="str">
        <f>"单位名称："&amp;"云南省应急救灾保障中心"</f>
        <v>单位名称：云南省应急救灾保障中心</v>
      </c>
      <c r="B3" s="118"/>
      <c r="C3" s="61"/>
      <c r="F3" s="60" t="s">
        <v>2</v>
      </c>
    </row>
    <row r="4" ht="19.5" customHeight="1" spans="1:6">
      <c r="A4" s="9" t="s">
        <v>120</v>
      </c>
      <c r="B4" s="15" t="s">
        <v>121</v>
      </c>
      <c r="C4" s="10" t="s">
        <v>122</v>
      </c>
      <c r="D4" s="11"/>
      <c r="E4" s="12"/>
      <c r="F4" s="15" t="s">
        <v>123</v>
      </c>
    </row>
    <row r="5" ht="19.5" customHeight="1" spans="1:6">
      <c r="A5" s="17"/>
      <c r="B5" s="18"/>
      <c r="C5" s="63" t="s">
        <v>33</v>
      </c>
      <c r="D5" s="63" t="s">
        <v>124</v>
      </c>
      <c r="E5" s="63" t="s">
        <v>125</v>
      </c>
      <c r="F5" s="18"/>
    </row>
    <row r="6" ht="18.75" customHeight="1" spans="1:6">
      <c r="A6" s="120">
        <v>1</v>
      </c>
      <c r="B6" s="120">
        <v>2</v>
      </c>
      <c r="C6" s="121">
        <v>3</v>
      </c>
      <c r="D6" s="120">
        <v>4</v>
      </c>
      <c r="E6" s="120">
        <v>5</v>
      </c>
      <c r="F6" s="120">
        <v>6</v>
      </c>
    </row>
    <row r="7" ht="18.75" customHeight="1" spans="1:6">
      <c r="A7" s="122">
        <v>16500</v>
      </c>
      <c r="B7" s="122"/>
      <c r="C7" s="123">
        <v>16500</v>
      </c>
      <c r="D7" s="122"/>
      <c r="E7" s="122">
        <v>16500</v>
      </c>
      <c r="F7" s="122"/>
    </row>
  </sheetData>
  <mergeCells count="6">
    <mergeCell ref="A2:F2"/>
    <mergeCell ref="A3:D3"/>
    <mergeCell ref="C4:E4"/>
    <mergeCell ref="A4:A5"/>
    <mergeCell ref="B4:B5"/>
    <mergeCell ref="F4:F5"/>
  </mergeCells>
  <printOptions horizontalCentered="1"/>
  <pageMargins left="0.708661417322835" right="0.708661417322835" top="0.748031496062992" bottom="0.748031496062992" header="0.31496062992126" footer="0.31496062992126"/>
  <pageSetup paperSize="9" scale="73"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5"/>
  <sheetViews>
    <sheetView showZeros="0" workbookViewId="0">
      <selection activeCell="A16" sqref="A16"/>
    </sheetView>
  </sheetViews>
  <sheetFormatPr defaultColWidth="9.125" defaultRowHeight="14.25" customHeight="1"/>
  <cols>
    <col min="1" max="1" width="28.75" customWidth="1"/>
    <col min="2" max="3" width="23.875" customWidth="1"/>
    <col min="4" max="4" width="14.625" customWidth="1"/>
    <col min="5" max="5" width="18.5" customWidth="1"/>
    <col min="6" max="6" width="14.75" customWidth="1"/>
    <col min="7" max="7" width="18.875" customWidth="1"/>
    <col min="8" max="13" width="15.375" customWidth="1"/>
    <col min="14" max="16" width="14.75" customWidth="1"/>
    <col min="17" max="17" width="14.875" customWidth="1"/>
    <col min="18" max="23" width="15" customWidth="1"/>
  </cols>
  <sheetData>
    <row r="1" ht="13.5" customHeight="1" spans="1:23">
      <c r="D1" s="1"/>
      <c r="E1" s="1"/>
      <c r="F1" s="1"/>
      <c r="G1" s="1"/>
      <c r="U1" s="108"/>
      <c r="W1" s="56" t="s">
        <v>126</v>
      </c>
    </row>
    <row r="2" ht="27.75" customHeight="1" spans="1:23">
      <c r="A2" s="26" t="s">
        <v>127</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"单位名称："&amp;"云南省应急救灾保障中心"</f>
        <v>单位名称：云南省应急救灾保障中心</v>
      </c>
      <c r="B3" s="5"/>
      <c r="C3" s="5"/>
      <c r="D3" s="5"/>
      <c r="E3" s="5"/>
      <c r="F3" s="5"/>
      <c r="G3" s="5"/>
      <c r="H3" s="6"/>
      <c r="I3" s="6"/>
      <c r="J3" s="6"/>
      <c r="K3" s="6"/>
      <c r="L3" s="6"/>
      <c r="M3" s="6"/>
      <c r="N3" s="6"/>
      <c r="O3" s="6"/>
      <c r="P3" s="6"/>
      <c r="Q3" s="6"/>
      <c r="U3" s="108"/>
      <c r="W3" s="104" t="s">
        <v>2</v>
      </c>
    </row>
    <row r="4" ht="21.75" customHeight="1" spans="1:23">
      <c r="A4" s="8" t="s">
        <v>128</v>
      </c>
      <c r="B4" s="8" t="s">
        <v>129</v>
      </c>
      <c r="C4" s="8" t="s">
        <v>130</v>
      </c>
      <c r="D4" s="9" t="s">
        <v>131</v>
      </c>
      <c r="E4" s="9" t="s">
        <v>132</v>
      </c>
      <c r="F4" s="9" t="s">
        <v>133</v>
      </c>
      <c r="G4" s="9" t="s">
        <v>134</v>
      </c>
      <c r="H4" s="63" t="s">
        <v>135</v>
      </c>
      <c r="I4" s="63"/>
      <c r="J4" s="63"/>
      <c r="K4" s="63"/>
      <c r="L4" s="110"/>
      <c r="M4" s="110"/>
      <c r="N4" s="110"/>
      <c r="O4" s="110"/>
      <c r="P4" s="110"/>
      <c r="Q4" s="48"/>
      <c r="R4" s="63"/>
      <c r="S4" s="63"/>
      <c r="T4" s="63"/>
      <c r="U4" s="63"/>
      <c r="V4" s="63"/>
      <c r="W4" s="63"/>
    </row>
    <row r="5" ht="21.75" customHeight="1" spans="1:23">
      <c r="A5" s="13"/>
      <c r="B5" s="13"/>
      <c r="C5" s="13"/>
      <c r="D5" s="14"/>
      <c r="E5" s="14"/>
      <c r="F5" s="14"/>
      <c r="G5" s="14"/>
      <c r="H5" s="63" t="s">
        <v>31</v>
      </c>
      <c r="I5" s="48" t="s">
        <v>34</v>
      </c>
      <c r="J5" s="48"/>
      <c r="K5" s="48"/>
      <c r="L5" s="110"/>
      <c r="M5" s="110"/>
      <c r="N5" s="110" t="s">
        <v>136</v>
      </c>
      <c r="O5" s="110"/>
      <c r="P5" s="110"/>
      <c r="Q5" s="48" t="s">
        <v>37</v>
      </c>
      <c r="R5" s="63" t="s">
        <v>52</v>
      </c>
      <c r="S5" s="48"/>
      <c r="T5" s="48"/>
      <c r="U5" s="48"/>
      <c r="V5" s="48"/>
      <c r="W5" s="48"/>
    </row>
    <row r="6" ht="15" customHeight="1" spans="1:23">
      <c r="A6" s="16"/>
      <c r="B6" s="16"/>
      <c r="C6" s="16"/>
      <c r="D6" s="17"/>
      <c r="E6" s="17"/>
      <c r="F6" s="17"/>
      <c r="G6" s="17"/>
      <c r="H6" s="63"/>
      <c r="I6" s="48" t="s">
        <v>137</v>
      </c>
      <c r="J6" s="48" t="s">
        <v>138</v>
      </c>
      <c r="K6" s="48" t="s">
        <v>139</v>
      </c>
      <c r="L6" s="115" t="s">
        <v>140</v>
      </c>
      <c r="M6" s="115" t="s">
        <v>141</v>
      </c>
      <c r="N6" s="115" t="s">
        <v>34</v>
      </c>
      <c r="O6" s="115" t="s">
        <v>35</v>
      </c>
      <c r="P6" s="115" t="s">
        <v>36</v>
      </c>
      <c r="Q6" s="48"/>
      <c r="R6" s="48" t="s">
        <v>33</v>
      </c>
      <c r="S6" s="48" t="s">
        <v>44</v>
      </c>
      <c r="T6" s="48" t="s">
        <v>142</v>
      </c>
      <c r="U6" s="48" t="s">
        <v>40</v>
      </c>
      <c r="V6" s="48" t="s">
        <v>41</v>
      </c>
      <c r="W6" s="48" t="s">
        <v>42</v>
      </c>
    </row>
    <row r="7" ht="27.75" customHeight="1" spans="1:23">
      <c r="A7" s="16"/>
      <c r="B7" s="16"/>
      <c r="C7" s="16"/>
      <c r="D7" s="17"/>
      <c r="E7" s="17"/>
      <c r="F7" s="17"/>
      <c r="G7" s="17"/>
      <c r="H7" s="63"/>
      <c r="I7" s="48"/>
      <c r="J7" s="48"/>
      <c r="K7" s="48"/>
      <c r="L7" s="115"/>
      <c r="M7" s="115"/>
      <c r="N7" s="115"/>
      <c r="O7" s="115"/>
      <c r="P7" s="115"/>
      <c r="Q7" s="48"/>
      <c r="R7" s="48"/>
      <c r="S7" s="48"/>
      <c r="T7" s="48"/>
      <c r="U7" s="48"/>
      <c r="V7" s="48"/>
      <c r="W7" s="48"/>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112" t="s">
        <v>46</v>
      </c>
      <c r="B9" s="113"/>
      <c r="C9" s="112"/>
      <c r="D9" s="112"/>
      <c r="E9" s="112"/>
      <c r="F9" s="112"/>
      <c r="G9" s="112"/>
      <c r="H9" s="22">
        <v>6071199.03</v>
      </c>
      <c r="I9" s="22">
        <v>6064672.28</v>
      </c>
      <c r="J9" s="22">
        <v>1523713.83</v>
      </c>
      <c r="K9" s="22"/>
      <c r="L9" s="22">
        <v>4540958.45</v>
      </c>
      <c r="M9" s="22"/>
      <c r="N9" s="22"/>
      <c r="O9" s="22"/>
      <c r="P9" s="22"/>
      <c r="Q9" s="22"/>
      <c r="R9" s="22">
        <v>6526.75</v>
      </c>
      <c r="S9" s="22"/>
      <c r="T9" s="22"/>
      <c r="U9" s="22"/>
      <c r="V9" s="22">
        <v>6526.75</v>
      </c>
      <c r="W9" s="22"/>
    </row>
    <row r="10" ht="31.35" customHeight="1" spans="1:23">
      <c r="A10" s="117" t="s">
        <v>46</v>
      </c>
      <c r="B10" s="113" t="s">
        <v>143</v>
      </c>
      <c r="C10" s="112" t="s">
        <v>144</v>
      </c>
      <c r="D10" s="112" t="s">
        <v>93</v>
      </c>
      <c r="E10" s="112" t="s">
        <v>94</v>
      </c>
      <c r="F10" s="112" t="s">
        <v>145</v>
      </c>
      <c r="G10" s="112" t="s">
        <v>146</v>
      </c>
      <c r="H10" s="22">
        <v>1435500</v>
      </c>
      <c r="I10" s="22">
        <v>1435500</v>
      </c>
      <c r="J10" s="22">
        <v>358875</v>
      </c>
      <c r="K10" s="22"/>
      <c r="L10" s="22">
        <v>1076625</v>
      </c>
      <c r="M10" s="22"/>
      <c r="N10" s="22"/>
      <c r="O10" s="22"/>
      <c r="P10" s="22"/>
      <c r="Q10" s="22"/>
      <c r="R10" s="22"/>
      <c r="S10" s="22"/>
      <c r="T10" s="22"/>
      <c r="U10" s="22"/>
      <c r="V10" s="22"/>
      <c r="W10" s="22"/>
    </row>
    <row r="11" ht="31.35" customHeight="1" spans="1:23">
      <c r="A11" s="117" t="s">
        <v>46</v>
      </c>
      <c r="B11" s="113" t="s">
        <v>143</v>
      </c>
      <c r="C11" s="112" t="s">
        <v>144</v>
      </c>
      <c r="D11" s="112" t="s">
        <v>93</v>
      </c>
      <c r="E11" s="112" t="s">
        <v>94</v>
      </c>
      <c r="F11" s="112" t="s">
        <v>147</v>
      </c>
      <c r="G11" s="112" t="s">
        <v>148</v>
      </c>
      <c r="H11" s="22">
        <v>119625</v>
      </c>
      <c r="I11" s="22">
        <v>119625</v>
      </c>
      <c r="J11" s="22">
        <v>29906.25</v>
      </c>
      <c r="K11" s="22"/>
      <c r="L11" s="22">
        <v>89718.75</v>
      </c>
      <c r="M11" s="22"/>
      <c r="N11" s="22"/>
      <c r="O11" s="22"/>
      <c r="P11" s="22"/>
      <c r="Q11" s="22"/>
      <c r="R11" s="22"/>
      <c r="S11" s="22"/>
      <c r="T11" s="22"/>
      <c r="U11" s="22"/>
      <c r="V11" s="22"/>
      <c r="W11" s="22"/>
    </row>
    <row r="12" ht="31.35" customHeight="1" spans="1:23">
      <c r="A12" s="117" t="s">
        <v>46</v>
      </c>
      <c r="B12" s="113" t="s">
        <v>143</v>
      </c>
      <c r="C12" s="112" t="s">
        <v>144</v>
      </c>
      <c r="D12" s="112" t="s">
        <v>93</v>
      </c>
      <c r="E12" s="112" t="s">
        <v>94</v>
      </c>
      <c r="F12" s="112" t="s">
        <v>149</v>
      </c>
      <c r="G12" s="112" t="s">
        <v>150</v>
      </c>
      <c r="H12" s="22">
        <v>2524296</v>
      </c>
      <c r="I12" s="22">
        <v>2524296</v>
      </c>
      <c r="J12" s="22">
        <v>631074</v>
      </c>
      <c r="K12" s="22"/>
      <c r="L12" s="22">
        <v>1893222</v>
      </c>
      <c r="M12" s="22"/>
      <c r="N12" s="22"/>
      <c r="O12" s="22"/>
      <c r="P12" s="22"/>
      <c r="Q12" s="22"/>
      <c r="R12" s="22"/>
      <c r="S12" s="22"/>
      <c r="T12" s="22"/>
      <c r="U12" s="22"/>
      <c r="V12" s="22"/>
      <c r="W12" s="22"/>
    </row>
    <row r="13" ht="31.35" customHeight="1" spans="1:23">
      <c r="A13" s="117" t="s">
        <v>46</v>
      </c>
      <c r="B13" s="113" t="s">
        <v>151</v>
      </c>
      <c r="C13" s="112" t="s">
        <v>152</v>
      </c>
      <c r="D13" s="112" t="s">
        <v>66</v>
      </c>
      <c r="E13" s="112" t="s">
        <v>67</v>
      </c>
      <c r="F13" s="112" t="s">
        <v>153</v>
      </c>
      <c r="G13" s="112" t="s">
        <v>154</v>
      </c>
      <c r="H13" s="22">
        <v>582526.73</v>
      </c>
      <c r="I13" s="22">
        <v>582526.73</v>
      </c>
      <c r="J13" s="22">
        <v>145631.68</v>
      </c>
      <c r="K13" s="22"/>
      <c r="L13" s="22">
        <v>436895.05</v>
      </c>
      <c r="M13" s="22"/>
      <c r="N13" s="22"/>
      <c r="O13" s="22"/>
      <c r="P13" s="22"/>
      <c r="Q13" s="22"/>
      <c r="R13" s="22"/>
      <c r="S13" s="22"/>
      <c r="T13" s="22"/>
      <c r="U13" s="22"/>
      <c r="V13" s="22"/>
      <c r="W13" s="22"/>
    </row>
    <row r="14" ht="31.35" customHeight="1" spans="1:23">
      <c r="A14" s="117" t="s">
        <v>46</v>
      </c>
      <c r="B14" s="113" t="s">
        <v>151</v>
      </c>
      <c r="C14" s="112" t="s">
        <v>152</v>
      </c>
      <c r="D14" s="112" t="s">
        <v>70</v>
      </c>
      <c r="E14" s="112" t="s">
        <v>69</v>
      </c>
      <c r="F14" s="112" t="s">
        <v>155</v>
      </c>
      <c r="G14" s="112" t="s">
        <v>156</v>
      </c>
      <c r="H14" s="22">
        <v>28032.28</v>
      </c>
      <c r="I14" s="22">
        <v>28032.28</v>
      </c>
      <c r="J14" s="22">
        <v>7008.08</v>
      </c>
      <c r="K14" s="22"/>
      <c r="L14" s="22">
        <v>21024.2</v>
      </c>
      <c r="M14" s="22"/>
      <c r="N14" s="22"/>
      <c r="O14" s="22"/>
      <c r="P14" s="22"/>
      <c r="Q14" s="22"/>
      <c r="R14" s="22"/>
      <c r="S14" s="22"/>
      <c r="T14" s="22"/>
      <c r="U14" s="22"/>
      <c r="V14" s="22"/>
      <c r="W14" s="22"/>
    </row>
    <row r="15" ht="31.35" customHeight="1" spans="1:23">
      <c r="A15" s="117" t="s">
        <v>46</v>
      </c>
      <c r="B15" s="113" t="s">
        <v>151</v>
      </c>
      <c r="C15" s="112" t="s">
        <v>152</v>
      </c>
      <c r="D15" s="112" t="s">
        <v>75</v>
      </c>
      <c r="E15" s="112" t="s">
        <v>76</v>
      </c>
      <c r="F15" s="112" t="s">
        <v>157</v>
      </c>
      <c r="G15" s="112" t="s">
        <v>158</v>
      </c>
      <c r="H15" s="22">
        <v>364079.21</v>
      </c>
      <c r="I15" s="22">
        <v>364079.21</v>
      </c>
      <c r="J15" s="22">
        <v>91019.8</v>
      </c>
      <c r="K15" s="22"/>
      <c r="L15" s="22">
        <v>273059.41</v>
      </c>
      <c r="M15" s="22"/>
      <c r="N15" s="22"/>
      <c r="O15" s="22"/>
      <c r="P15" s="22"/>
      <c r="Q15" s="22"/>
      <c r="R15" s="22"/>
      <c r="S15" s="22"/>
      <c r="T15" s="22"/>
      <c r="U15" s="22"/>
      <c r="V15" s="22"/>
      <c r="W15" s="22"/>
    </row>
    <row r="16" ht="31.35" customHeight="1" spans="1:23">
      <c r="A16" s="117" t="s">
        <v>46</v>
      </c>
      <c r="B16" s="113" t="s">
        <v>151</v>
      </c>
      <c r="C16" s="112" t="s">
        <v>152</v>
      </c>
      <c r="D16" s="112" t="s">
        <v>77</v>
      </c>
      <c r="E16" s="112" t="s">
        <v>78</v>
      </c>
      <c r="F16" s="112" t="s">
        <v>159</v>
      </c>
      <c r="G16" s="112" t="s">
        <v>160</v>
      </c>
      <c r="H16" s="22">
        <v>189200.72</v>
      </c>
      <c r="I16" s="22">
        <v>189200.72</v>
      </c>
      <c r="J16" s="22">
        <v>47300.18</v>
      </c>
      <c r="K16" s="22"/>
      <c r="L16" s="22">
        <v>141900.54</v>
      </c>
      <c r="M16" s="22"/>
      <c r="N16" s="22"/>
      <c r="O16" s="22"/>
      <c r="P16" s="22"/>
      <c r="Q16" s="22"/>
      <c r="R16" s="22"/>
      <c r="S16" s="22"/>
      <c r="T16" s="22"/>
      <c r="U16" s="22"/>
      <c r="V16" s="22"/>
      <c r="W16" s="22"/>
    </row>
    <row r="17" ht="31.35" customHeight="1" spans="1:23">
      <c r="A17" s="117" t="s">
        <v>46</v>
      </c>
      <c r="B17" s="113" t="s">
        <v>151</v>
      </c>
      <c r="C17" s="112" t="s">
        <v>152</v>
      </c>
      <c r="D17" s="112" t="s">
        <v>79</v>
      </c>
      <c r="E17" s="112" t="s">
        <v>80</v>
      </c>
      <c r="F17" s="112" t="s">
        <v>155</v>
      </c>
      <c r="G17" s="112" t="s">
        <v>156</v>
      </c>
      <c r="H17" s="22">
        <v>15561</v>
      </c>
      <c r="I17" s="22">
        <v>15561</v>
      </c>
      <c r="J17" s="22">
        <v>15561</v>
      </c>
      <c r="K17" s="22"/>
      <c r="L17" s="22"/>
      <c r="M17" s="22"/>
      <c r="N17" s="22"/>
      <c r="O17" s="22"/>
      <c r="P17" s="22"/>
      <c r="Q17" s="22"/>
      <c r="R17" s="22"/>
      <c r="S17" s="22"/>
      <c r="T17" s="22"/>
      <c r="U17" s="22"/>
      <c r="V17" s="22"/>
      <c r="W17" s="22"/>
    </row>
    <row r="18" ht="31.35" customHeight="1" spans="1:23">
      <c r="A18" s="117" t="s">
        <v>46</v>
      </c>
      <c r="B18" s="113" t="s">
        <v>161</v>
      </c>
      <c r="C18" s="112" t="s">
        <v>86</v>
      </c>
      <c r="D18" s="112" t="s">
        <v>85</v>
      </c>
      <c r="E18" s="112" t="s">
        <v>86</v>
      </c>
      <c r="F18" s="112" t="s">
        <v>162</v>
      </c>
      <c r="G18" s="112" t="s">
        <v>86</v>
      </c>
      <c r="H18" s="22">
        <v>401401.35</v>
      </c>
      <c r="I18" s="22">
        <v>401401.35</v>
      </c>
      <c r="J18" s="22">
        <v>100350.34</v>
      </c>
      <c r="K18" s="22"/>
      <c r="L18" s="22">
        <v>301051.01</v>
      </c>
      <c r="M18" s="22"/>
      <c r="N18" s="22"/>
      <c r="O18" s="22"/>
      <c r="P18" s="22"/>
      <c r="Q18" s="22"/>
      <c r="R18" s="22"/>
      <c r="S18" s="22"/>
      <c r="T18" s="22"/>
      <c r="U18" s="22"/>
      <c r="V18" s="22"/>
      <c r="W18" s="22"/>
    </row>
    <row r="19" ht="31.35" customHeight="1" spans="1:23">
      <c r="A19" s="117" t="s">
        <v>46</v>
      </c>
      <c r="B19" s="113" t="s">
        <v>163</v>
      </c>
      <c r="C19" s="112" t="s">
        <v>164</v>
      </c>
      <c r="D19" s="112" t="s">
        <v>93</v>
      </c>
      <c r="E19" s="112" t="s">
        <v>94</v>
      </c>
      <c r="F19" s="112" t="s">
        <v>165</v>
      </c>
      <c r="G19" s="112" t="s">
        <v>166</v>
      </c>
      <c r="H19" s="22">
        <v>23026.75</v>
      </c>
      <c r="I19" s="22">
        <v>16500</v>
      </c>
      <c r="J19" s="22"/>
      <c r="K19" s="22"/>
      <c r="L19" s="22">
        <v>16500</v>
      </c>
      <c r="M19" s="22"/>
      <c r="N19" s="22"/>
      <c r="O19" s="22"/>
      <c r="P19" s="22"/>
      <c r="Q19" s="22"/>
      <c r="R19" s="22">
        <v>6526.75</v>
      </c>
      <c r="S19" s="22"/>
      <c r="T19" s="22"/>
      <c r="U19" s="22"/>
      <c r="V19" s="22">
        <v>6526.75</v>
      </c>
      <c r="W19" s="22"/>
    </row>
    <row r="20" ht="31.35" customHeight="1" spans="1:23">
      <c r="A20" s="117" t="s">
        <v>46</v>
      </c>
      <c r="B20" s="113" t="s">
        <v>167</v>
      </c>
      <c r="C20" s="112" t="s">
        <v>168</v>
      </c>
      <c r="D20" s="112" t="s">
        <v>93</v>
      </c>
      <c r="E20" s="112" t="s">
        <v>94</v>
      </c>
      <c r="F20" s="112" t="s">
        <v>169</v>
      </c>
      <c r="G20" s="112" t="s">
        <v>168</v>
      </c>
      <c r="H20" s="22">
        <v>81588.42</v>
      </c>
      <c r="I20" s="22">
        <v>81588.42</v>
      </c>
      <c r="J20" s="22">
        <v>20397.11</v>
      </c>
      <c r="K20" s="22"/>
      <c r="L20" s="22">
        <v>61191.31</v>
      </c>
      <c r="M20" s="22"/>
      <c r="N20" s="22"/>
      <c r="O20" s="22"/>
      <c r="P20" s="22"/>
      <c r="Q20" s="22"/>
      <c r="R20" s="22"/>
      <c r="S20" s="22"/>
      <c r="T20" s="22"/>
      <c r="U20" s="22"/>
      <c r="V20" s="22"/>
      <c r="W20" s="22"/>
    </row>
    <row r="21" ht="31.35" customHeight="1" spans="1:23">
      <c r="A21" s="117" t="s">
        <v>46</v>
      </c>
      <c r="B21" s="113" t="s">
        <v>170</v>
      </c>
      <c r="C21" s="112" t="s">
        <v>171</v>
      </c>
      <c r="D21" s="112" t="s">
        <v>64</v>
      </c>
      <c r="E21" s="112" t="s">
        <v>65</v>
      </c>
      <c r="F21" s="112" t="s">
        <v>172</v>
      </c>
      <c r="G21" s="112" t="s">
        <v>173</v>
      </c>
      <c r="H21" s="22">
        <v>2160</v>
      </c>
      <c r="I21" s="22">
        <v>2160</v>
      </c>
      <c r="J21" s="22">
        <v>540</v>
      </c>
      <c r="K21" s="22"/>
      <c r="L21" s="22">
        <v>1620</v>
      </c>
      <c r="M21" s="22"/>
      <c r="N21" s="22"/>
      <c r="O21" s="22"/>
      <c r="P21" s="22"/>
      <c r="Q21" s="22"/>
      <c r="R21" s="22"/>
      <c r="S21" s="22"/>
      <c r="T21" s="22"/>
      <c r="U21" s="22"/>
      <c r="V21" s="22"/>
      <c r="W21" s="22"/>
    </row>
    <row r="22" ht="31.35" customHeight="1" spans="1:23">
      <c r="A22" s="117" t="s">
        <v>46</v>
      </c>
      <c r="B22" s="113" t="s">
        <v>170</v>
      </c>
      <c r="C22" s="112" t="s">
        <v>171</v>
      </c>
      <c r="D22" s="112" t="s">
        <v>93</v>
      </c>
      <c r="E22" s="112" t="s">
        <v>94</v>
      </c>
      <c r="F22" s="112" t="s">
        <v>174</v>
      </c>
      <c r="G22" s="112" t="s">
        <v>175</v>
      </c>
      <c r="H22" s="22">
        <v>20000</v>
      </c>
      <c r="I22" s="22">
        <v>20000</v>
      </c>
      <c r="J22" s="22">
        <v>5000</v>
      </c>
      <c r="K22" s="22"/>
      <c r="L22" s="22">
        <v>15000</v>
      </c>
      <c r="M22" s="22"/>
      <c r="N22" s="22"/>
      <c r="O22" s="22"/>
      <c r="P22" s="22"/>
      <c r="Q22" s="22"/>
      <c r="R22" s="22"/>
      <c r="S22" s="22"/>
      <c r="T22" s="22"/>
      <c r="U22" s="22"/>
      <c r="V22" s="22"/>
      <c r="W22" s="22"/>
    </row>
    <row r="23" ht="31.35" customHeight="1" spans="1:23">
      <c r="A23" s="117" t="s">
        <v>46</v>
      </c>
      <c r="B23" s="113" t="s">
        <v>170</v>
      </c>
      <c r="C23" s="112" t="s">
        <v>171</v>
      </c>
      <c r="D23" s="112" t="s">
        <v>93</v>
      </c>
      <c r="E23" s="112" t="s">
        <v>94</v>
      </c>
      <c r="F23" s="112" t="s">
        <v>176</v>
      </c>
      <c r="G23" s="112" t="s">
        <v>177</v>
      </c>
      <c r="H23" s="22">
        <v>110000</v>
      </c>
      <c r="I23" s="22">
        <v>110000</v>
      </c>
      <c r="J23" s="22">
        <v>27500</v>
      </c>
      <c r="K23" s="22"/>
      <c r="L23" s="22">
        <v>82500</v>
      </c>
      <c r="M23" s="22"/>
      <c r="N23" s="22"/>
      <c r="O23" s="22"/>
      <c r="P23" s="22"/>
      <c r="Q23" s="22"/>
      <c r="R23" s="22"/>
      <c r="S23" s="22"/>
      <c r="T23" s="22"/>
      <c r="U23" s="22"/>
      <c r="V23" s="22"/>
      <c r="W23" s="22"/>
    </row>
    <row r="24" ht="31.35" customHeight="1" spans="1:23">
      <c r="A24" s="117" t="s">
        <v>46</v>
      </c>
      <c r="B24" s="113" t="s">
        <v>170</v>
      </c>
      <c r="C24" s="112" t="s">
        <v>171</v>
      </c>
      <c r="D24" s="112" t="s">
        <v>93</v>
      </c>
      <c r="E24" s="112" t="s">
        <v>94</v>
      </c>
      <c r="F24" s="112" t="s">
        <v>172</v>
      </c>
      <c r="G24" s="112" t="s">
        <v>173</v>
      </c>
      <c r="H24" s="22">
        <v>174201.57</v>
      </c>
      <c r="I24" s="22">
        <v>174201.57</v>
      </c>
      <c r="J24" s="22">
        <v>43550.39</v>
      </c>
      <c r="K24" s="22"/>
      <c r="L24" s="22">
        <v>130651.18</v>
      </c>
      <c r="M24" s="22"/>
      <c r="N24" s="22"/>
      <c r="O24" s="22"/>
      <c r="P24" s="22"/>
      <c r="Q24" s="22"/>
      <c r="R24" s="22"/>
      <c r="S24" s="22"/>
      <c r="T24" s="22"/>
      <c r="U24" s="22"/>
      <c r="V24" s="22"/>
      <c r="W24" s="22"/>
    </row>
    <row r="25" ht="18.75" customHeight="1" spans="1:23">
      <c r="A25" s="30" t="s">
        <v>95</v>
      </c>
      <c r="B25" s="31"/>
      <c r="C25" s="31"/>
      <c r="D25" s="31"/>
      <c r="E25" s="31"/>
      <c r="F25" s="31"/>
      <c r="G25" s="32"/>
      <c r="H25" s="22">
        <v>6071199.03</v>
      </c>
      <c r="I25" s="22">
        <v>6064672.28</v>
      </c>
      <c r="J25" s="22">
        <v>1523713.83</v>
      </c>
      <c r="K25" s="22"/>
      <c r="L25" s="22">
        <v>4540958.45</v>
      </c>
      <c r="M25" s="22"/>
      <c r="N25" s="22"/>
      <c r="O25" s="22"/>
      <c r="P25" s="22"/>
      <c r="Q25" s="22"/>
      <c r="R25" s="22">
        <v>6526.75</v>
      </c>
      <c r="S25" s="22"/>
      <c r="T25" s="22"/>
      <c r="U25" s="22"/>
      <c r="V25" s="22">
        <v>6526.75</v>
      </c>
      <c r="W25" s="22"/>
    </row>
  </sheetData>
  <mergeCells count="30">
    <mergeCell ref="A2:W2"/>
    <mergeCell ref="A3:G3"/>
    <mergeCell ref="H4:W4"/>
    <mergeCell ref="I5:M5"/>
    <mergeCell ref="N5:P5"/>
    <mergeCell ref="R5:W5"/>
    <mergeCell ref="A25:G2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08661417322835" right="0.708661417322835" top="0.748031496062992" bottom="0.748031496062992" header="0.31496062992126" footer="0.31496062992126"/>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2"/>
  <sheetViews>
    <sheetView showZeros="0" workbookViewId="0">
      <selection activeCell="A16" sqref="A16"/>
    </sheetView>
  </sheetViews>
  <sheetFormatPr defaultColWidth="9.125" defaultRowHeight="14.25" customHeight="1"/>
  <cols>
    <col min="1" max="1" width="14.625" customWidth="1"/>
    <col min="2" max="2" width="21" customWidth="1"/>
    <col min="3" max="3" width="31.375" customWidth="1"/>
    <col min="4" max="4" width="23.875" customWidth="1"/>
    <col min="5" max="5" width="15.625" customWidth="1"/>
    <col min="6" max="6" width="19.75" customWidth="1"/>
    <col min="7" max="7" width="14.875" customWidth="1"/>
    <col min="8" max="8" width="19.75" customWidth="1"/>
    <col min="9" max="16" width="14.125" customWidth="1"/>
    <col min="17" max="17" width="13.625" customWidth="1"/>
    <col min="18" max="23" width="15.125" customWidth="1"/>
  </cols>
  <sheetData>
    <row r="1" ht="13.5" customHeight="1" spans="1:23">
      <c r="E1" s="1"/>
      <c r="F1" s="1"/>
      <c r="G1" s="1"/>
      <c r="H1" s="1"/>
      <c r="U1" s="108"/>
      <c r="W1" s="56" t="s">
        <v>178</v>
      </c>
    </row>
    <row r="2" ht="27.75" customHeight="1" spans="1:23">
      <c r="A2" s="26" t="s">
        <v>179</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"单位名称："&amp;"云南省应急救灾保障中心"</f>
        <v>单位名称：云南省应急救灾保障中心</v>
      </c>
      <c r="B3" s="109" t="str">
        <f t="shared" si="0"/>
        <v>单位名称：云南省应急救灾保障中心</v>
      </c>
      <c r="C3" s="109"/>
      <c r="D3" s="109"/>
      <c r="E3" s="109"/>
      <c r="F3" s="109"/>
      <c r="G3" s="109"/>
      <c r="H3" s="109"/>
      <c r="I3" s="109"/>
      <c r="J3" s="6"/>
      <c r="K3" s="6"/>
      <c r="L3" s="6"/>
      <c r="M3" s="6"/>
      <c r="N3" s="6"/>
      <c r="O3" s="6"/>
      <c r="P3" s="6"/>
      <c r="Q3" s="6"/>
      <c r="U3" s="108"/>
      <c r="W3" s="104" t="s">
        <v>2</v>
      </c>
    </row>
    <row r="4" ht="21.75" customHeight="1" spans="1:23">
      <c r="A4" s="8" t="s">
        <v>180</v>
      </c>
      <c r="B4" s="8" t="s">
        <v>129</v>
      </c>
      <c r="C4" s="8" t="s">
        <v>130</v>
      </c>
      <c r="D4" s="8" t="s">
        <v>181</v>
      </c>
      <c r="E4" s="9" t="s">
        <v>131</v>
      </c>
      <c r="F4" s="9" t="s">
        <v>132</v>
      </c>
      <c r="G4" s="9" t="s">
        <v>133</v>
      </c>
      <c r="H4" s="9" t="s">
        <v>134</v>
      </c>
      <c r="I4" s="63" t="s">
        <v>31</v>
      </c>
      <c r="J4" s="63" t="s">
        <v>182</v>
      </c>
      <c r="K4" s="63"/>
      <c r="L4" s="63"/>
      <c r="M4" s="63"/>
      <c r="N4" s="110" t="s">
        <v>136</v>
      </c>
      <c r="O4" s="110"/>
      <c r="P4" s="110"/>
      <c r="Q4" s="9" t="s">
        <v>37</v>
      </c>
      <c r="R4" s="10" t="s">
        <v>52</v>
      </c>
      <c r="S4" s="11"/>
      <c r="T4" s="11"/>
      <c r="U4" s="11"/>
      <c r="V4" s="11"/>
      <c r="W4" s="12"/>
    </row>
    <row r="5" ht="21.75" customHeight="1" spans="1:23">
      <c r="A5" s="13"/>
      <c r="B5" s="13"/>
      <c r="C5" s="13"/>
      <c r="D5" s="13"/>
      <c r="E5" s="14"/>
      <c r="F5" s="14"/>
      <c r="G5" s="14"/>
      <c r="H5" s="14"/>
      <c r="I5" s="63"/>
      <c r="J5" s="48" t="s">
        <v>34</v>
      </c>
      <c r="K5" s="48"/>
      <c r="L5" s="48" t="s">
        <v>35</v>
      </c>
      <c r="M5" s="48" t="s">
        <v>36</v>
      </c>
      <c r="N5" s="111" t="s">
        <v>34</v>
      </c>
      <c r="O5" s="111" t="s">
        <v>35</v>
      </c>
      <c r="P5" s="111" t="s">
        <v>36</v>
      </c>
      <c r="Q5" s="14"/>
      <c r="R5" s="9" t="s">
        <v>33</v>
      </c>
      <c r="S5" s="9" t="s">
        <v>44</v>
      </c>
      <c r="T5" s="9" t="s">
        <v>142</v>
      </c>
      <c r="U5" s="9" t="s">
        <v>40</v>
      </c>
      <c r="V5" s="9" t="s">
        <v>41</v>
      </c>
      <c r="W5" s="9" t="s">
        <v>42</v>
      </c>
    </row>
    <row r="6" ht="40.5" customHeight="1" spans="1:23">
      <c r="A6" s="16"/>
      <c r="B6" s="16"/>
      <c r="C6" s="16"/>
      <c r="D6" s="16"/>
      <c r="E6" s="17"/>
      <c r="F6" s="17"/>
      <c r="G6" s="17"/>
      <c r="H6" s="17"/>
      <c r="I6" s="63"/>
      <c r="J6" s="48" t="s">
        <v>33</v>
      </c>
      <c r="K6" s="48" t="s">
        <v>183</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112"/>
      <c r="B8" s="113"/>
      <c r="C8" s="112" t="s">
        <v>184</v>
      </c>
      <c r="D8" s="112"/>
      <c r="E8" s="112"/>
      <c r="F8" s="112"/>
      <c r="G8" s="112"/>
      <c r="H8" s="112"/>
      <c r="I8" s="114">
        <v>400000</v>
      </c>
      <c r="J8" s="114">
        <v>400000</v>
      </c>
      <c r="K8" s="114">
        <v>400000</v>
      </c>
      <c r="L8" s="114"/>
      <c r="M8" s="114"/>
      <c r="N8" s="114"/>
      <c r="O8" s="114"/>
      <c r="P8" s="114"/>
      <c r="Q8" s="114"/>
      <c r="R8" s="114"/>
      <c r="S8" s="114"/>
      <c r="T8" s="114"/>
      <c r="U8" s="89"/>
      <c r="V8" s="114"/>
      <c r="W8" s="114"/>
    </row>
    <row r="9" ht="32.85" customHeight="1" spans="1:23">
      <c r="A9" s="112" t="s">
        <v>185</v>
      </c>
      <c r="B9" s="113" t="s">
        <v>186</v>
      </c>
      <c r="C9" s="112" t="s">
        <v>184</v>
      </c>
      <c r="D9" s="112" t="s">
        <v>46</v>
      </c>
      <c r="E9" s="112" t="s">
        <v>91</v>
      </c>
      <c r="F9" s="112" t="s">
        <v>92</v>
      </c>
      <c r="G9" s="112" t="s">
        <v>187</v>
      </c>
      <c r="H9" s="112" t="s">
        <v>188</v>
      </c>
      <c r="I9" s="114">
        <v>324000</v>
      </c>
      <c r="J9" s="114">
        <v>324000</v>
      </c>
      <c r="K9" s="114">
        <v>324000</v>
      </c>
      <c r="L9" s="114"/>
      <c r="M9" s="114"/>
      <c r="N9" s="114"/>
      <c r="O9" s="114"/>
      <c r="P9" s="114"/>
      <c r="Q9" s="114"/>
      <c r="R9" s="114"/>
      <c r="S9" s="114"/>
      <c r="T9" s="114"/>
      <c r="U9" s="89"/>
      <c r="V9" s="114"/>
      <c r="W9" s="114"/>
    </row>
    <row r="10" ht="32.85" customHeight="1" spans="1:23">
      <c r="A10" s="112" t="s">
        <v>185</v>
      </c>
      <c r="B10" s="113" t="s">
        <v>186</v>
      </c>
      <c r="C10" s="112" t="s">
        <v>184</v>
      </c>
      <c r="D10" s="112" t="s">
        <v>46</v>
      </c>
      <c r="E10" s="112" t="s">
        <v>91</v>
      </c>
      <c r="F10" s="112" t="s">
        <v>92</v>
      </c>
      <c r="G10" s="112" t="s">
        <v>172</v>
      </c>
      <c r="H10" s="112" t="s">
        <v>173</v>
      </c>
      <c r="I10" s="114">
        <v>40000</v>
      </c>
      <c r="J10" s="114">
        <v>40000</v>
      </c>
      <c r="K10" s="114">
        <v>40000</v>
      </c>
      <c r="L10" s="114"/>
      <c r="M10" s="114"/>
      <c r="N10" s="114"/>
      <c r="O10" s="114"/>
      <c r="P10" s="114"/>
      <c r="Q10" s="114"/>
      <c r="R10" s="114"/>
      <c r="S10" s="114"/>
      <c r="T10" s="114"/>
      <c r="U10" s="89"/>
      <c r="V10" s="114"/>
      <c r="W10" s="114"/>
    </row>
    <row r="11" ht="32.85" customHeight="1" spans="1:23">
      <c r="A11" s="112" t="s">
        <v>185</v>
      </c>
      <c r="B11" s="113" t="s">
        <v>186</v>
      </c>
      <c r="C11" s="112" t="s">
        <v>184</v>
      </c>
      <c r="D11" s="112" t="s">
        <v>46</v>
      </c>
      <c r="E11" s="112" t="s">
        <v>91</v>
      </c>
      <c r="F11" s="112" t="s">
        <v>92</v>
      </c>
      <c r="G11" s="112" t="s">
        <v>189</v>
      </c>
      <c r="H11" s="112" t="s">
        <v>190</v>
      </c>
      <c r="I11" s="114">
        <v>36000</v>
      </c>
      <c r="J11" s="114">
        <v>36000</v>
      </c>
      <c r="K11" s="114">
        <v>36000</v>
      </c>
      <c r="L11" s="114"/>
      <c r="M11" s="114"/>
      <c r="N11" s="114"/>
      <c r="O11" s="114"/>
      <c r="P11" s="114"/>
      <c r="Q11" s="114"/>
      <c r="R11" s="114"/>
      <c r="S11" s="114"/>
      <c r="T11" s="114"/>
      <c r="U11" s="89"/>
      <c r="V11" s="114"/>
      <c r="W11" s="114"/>
    </row>
    <row r="12" ht="18.75" customHeight="1" spans="1:23">
      <c r="A12" s="30" t="s">
        <v>95</v>
      </c>
      <c r="B12" s="31"/>
      <c r="C12" s="31"/>
      <c r="D12" s="31"/>
      <c r="E12" s="31"/>
      <c r="F12" s="31"/>
      <c r="G12" s="31"/>
      <c r="H12" s="32"/>
      <c r="I12" s="114">
        <v>400000</v>
      </c>
      <c r="J12" s="114">
        <v>400000</v>
      </c>
      <c r="K12" s="114">
        <v>400000</v>
      </c>
      <c r="L12" s="114"/>
      <c r="M12" s="114"/>
      <c r="N12" s="114"/>
      <c r="O12" s="114"/>
      <c r="P12" s="114"/>
      <c r="Q12" s="114"/>
      <c r="R12" s="114"/>
      <c r="S12" s="114"/>
      <c r="T12" s="114"/>
      <c r="U12" s="89"/>
      <c r="V12" s="114"/>
      <c r="W12" s="114"/>
    </row>
  </sheetData>
  <mergeCells count="28">
    <mergeCell ref="A2:W2"/>
    <mergeCell ref="A3:I3"/>
    <mergeCell ref="J4:M4"/>
    <mergeCell ref="N4:P4"/>
    <mergeCell ref="R4:W4"/>
    <mergeCell ref="J5:K5"/>
    <mergeCell ref="A12:H1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rintOptions horizontalCentered="1"/>
  <pageMargins left="0.708661417322835" right="0.708661417322835" top="0.748031496062992" bottom="0.748031496062992" header="0.31496062992126" footer="0.31496062992126"/>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
  <sheetViews>
    <sheetView showZeros="0" topLeftCell="B1" workbookViewId="0">
      <selection activeCell="B7" sqref="B7:B13"/>
    </sheetView>
  </sheetViews>
  <sheetFormatPr defaultColWidth="9.125" defaultRowHeight="12" customHeight="1"/>
  <cols>
    <col min="1" max="1" width="31.375" customWidth="1"/>
    <col min="2" max="2" width="29" customWidth="1"/>
    <col min="3" max="3" width="17.125" customWidth="1"/>
    <col min="4" max="4" width="21" customWidth="1"/>
    <col min="5" max="5" width="23.625" customWidth="1"/>
    <col min="6" max="6" width="11.25" customWidth="1"/>
    <col min="7" max="7" width="10.375" customWidth="1"/>
    <col min="8" max="8" width="9.375" customWidth="1"/>
    <col min="9" max="9" width="13.375" customWidth="1"/>
    <col min="10" max="10" width="40.5" customWidth="1"/>
  </cols>
  <sheetData>
    <row r="1" customHeight="1" spans="1:10">
      <c r="J1" s="45" t="s">
        <v>191</v>
      </c>
    </row>
    <row r="2" ht="28.5" customHeight="1" spans="1:10">
      <c r="A2" s="46" t="s">
        <v>192</v>
      </c>
      <c r="B2" s="26"/>
      <c r="C2" s="26"/>
      <c r="D2" s="26"/>
      <c r="E2" s="26"/>
      <c r="F2" s="47"/>
      <c r="G2" s="26"/>
      <c r="H2" s="47"/>
      <c r="I2" s="47"/>
      <c r="J2" s="26"/>
    </row>
    <row r="3" ht="15" customHeight="1" spans="1:10">
      <c r="A3" s="4" t="str">
        <f>"单位名称："&amp;"云南省应急救灾保障中心"</f>
        <v>单位名称：云南省应急救灾保障中心</v>
      </c>
    </row>
    <row r="4" ht="14.25" customHeight="1" spans="1:10">
      <c r="A4" s="48" t="s">
        <v>193</v>
      </c>
      <c r="B4" s="48" t="s">
        <v>194</v>
      </c>
      <c r="C4" s="48" t="s">
        <v>195</v>
      </c>
      <c r="D4" s="48" t="s">
        <v>196</v>
      </c>
      <c r="E4" s="48" t="s">
        <v>197</v>
      </c>
      <c r="F4" s="49" t="s">
        <v>198</v>
      </c>
      <c r="G4" s="48" t="s">
        <v>199</v>
      </c>
      <c r="H4" s="49" t="s">
        <v>200</v>
      </c>
      <c r="I4" s="49" t="s">
        <v>201</v>
      </c>
      <c r="J4" s="48" t="s">
        <v>202</v>
      </c>
    </row>
    <row r="5" ht="14.25" customHeight="1" spans="1:10">
      <c r="A5" s="48">
        <v>1</v>
      </c>
      <c r="B5" s="48">
        <v>2</v>
      </c>
      <c r="C5" s="48">
        <v>3</v>
      </c>
      <c r="D5" s="48">
        <v>4</v>
      </c>
      <c r="E5" s="48">
        <v>5</v>
      </c>
      <c r="F5" s="49">
        <v>6</v>
      </c>
      <c r="G5" s="48">
        <v>7</v>
      </c>
      <c r="H5" s="49">
        <v>8</v>
      </c>
      <c r="I5" s="49">
        <v>9</v>
      </c>
      <c r="J5" s="48">
        <v>10</v>
      </c>
    </row>
    <row r="6" ht="17.25" customHeight="1" spans="1:10">
      <c r="A6" s="50" t="s">
        <v>46</v>
      </c>
      <c r="B6" s="51"/>
      <c r="C6" s="51"/>
      <c r="D6" s="51"/>
      <c r="E6" s="52"/>
      <c r="F6" s="53"/>
      <c r="G6" s="52"/>
      <c r="H6" s="53"/>
      <c r="I6" s="53"/>
      <c r="J6" s="52"/>
    </row>
    <row r="7" ht="47.25" customHeight="1" spans="1:10">
      <c r="A7" s="107" t="s">
        <v>184</v>
      </c>
      <c r="B7" s="54" t="s">
        <v>203</v>
      </c>
      <c r="C7" s="54" t="s">
        <v>204</v>
      </c>
      <c r="D7" s="54" t="s">
        <v>205</v>
      </c>
      <c r="E7" s="50" t="s">
        <v>206</v>
      </c>
      <c r="F7" s="54" t="s">
        <v>207</v>
      </c>
      <c r="G7" s="50" t="s">
        <v>208</v>
      </c>
      <c r="H7" s="54" t="s">
        <v>209</v>
      </c>
      <c r="I7" s="54" t="s">
        <v>210</v>
      </c>
      <c r="J7" s="55" t="s">
        <v>211</v>
      </c>
    </row>
    <row r="8" ht="47.25" customHeight="1" spans="1:10">
      <c r="A8" s="107" t="s">
        <v>184</v>
      </c>
      <c r="B8" s="54" t="s">
        <v>212</v>
      </c>
      <c r="C8" s="54" t="s">
        <v>204</v>
      </c>
      <c r="D8" s="54" t="s">
        <v>205</v>
      </c>
      <c r="E8" s="50" t="s">
        <v>213</v>
      </c>
      <c r="F8" s="54" t="s">
        <v>207</v>
      </c>
      <c r="G8" s="50" t="s">
        <v>113</v>
      </c>
      <c r="H8" s="54" t="s">
        <v>214</v>
      </c>
      <c r="I8" s="54" t="s">
        <v>210</v>
      </c>
      <c r="J8" s="55" t="s">
        <v>215</v>
      </c>
    </row>
    <row r="9" ht="47.25" customHeight="1" spans="1:10">
      <c r="A9" s="107" t="s">
        <v>184</v>
      </c>
      <c r="B9" s="54" t="s">
        <v>212</v>
      </c>
      <c r="C9" s="54" t="s">
        <v>204</v>
      </c>
      <c r="D9" s="54" t="s">
        <v>216</v>
      </c>
      <c r="E9" s="50" t="s">
        <v>217</v>
      </c>
      <c r="F9" s="54" t="s">
        <v>218</v>
      </c>
      <c r="G9" s="50" t="s">
        <v>219</v>
      </c>
      <c r="H9" s="54" t="s">
        <v>220</v>
      </c>
      <c r="I9" s="54" t="s">
        <v>210</v>
      </c>
      <c r="J9" s="55" t="s">
        <v>221</v>
      </c>
    </row>
    <row r="10" ht="47.25" customHeight="1" spans="1:10">
      <c r="A10" s="107" t="s">
        <v>184</v>
      </c>
      <c r="B10" s="54" t="s">
        <v>212</v>
      </c>
      <c r="C10" s="54" t="s">
        <v>204</v>
      </c>
      <c r="D10" s="54" t="s">
        <v>216</v>
      </c>
      <c r="E10" s="50" t="s">
        <v>222</v>
      </c>
      <c r="F10" s="54" t="s">
        <v>218</v>
      </c>
      <c r="G10" s="50" t="s">
        <v>219</v>
      </c>
      <c r="H10" s="54" t="s">
        <v>220</v>
      </c>
      <c r="I10" s="54" t="s">
        <v>210</v>
      </c>
      <c r="J10" s="55" t="s">
        <v>223</v>
      </c>
    </row>
    <row r="11" ht="47.25" customHeight="1" spans="1:10">
      <c r="A11" s="107" t="s">
        <v>184</v>
      </c>
      <c r="B11" s="54" t="s">
        <v>212</v>
      </c>
      <c r="C11" s="54" t="s">
        <v>204</v>
      </c>
      <c r="D11" s="54" t="s">
        <v>224</v>
      </c>
      <c r="E11" s="50" t="s">
        <v>225</v>
      </c>
      <c r="F11" s="54" t="s">
        <v>226</v>
      </c>
      <c r="G11" s="50" t="s">
        <v>208</v>
      </c>
      <c r="H11" s="54" t="s">
        <v>227</v>
      </c>
      <c r="I11" s="54" t="s">
        <v>210</v>
      </c>
      <c r="J11" s="55" t="s">
        <v>228</v>
      </c>
    </row>
    <row r="12" ht="61.5" customHeight="1" spans="1:10">
      <c r="A12" s="107" t="s">
        <v>184</v>
      </c>
      <c r="B12" s="54" t="s">
        <v>212</v>
      </c>
      <c r="C12" s="54" t="s">
        <v>229</v>
      </c>
      <c r="D12" s="54" t="s">
        <v>230</v>
      </c>
      <c r="E12" s="50" t="s">
        <v>231</v>
      </c>
      <c r="F12" s="54" t="s">
        <v>207</v>
      </c>
      <c r="G12" s="50" t="s">
        <v>232</v>
      </c>
      <c r="H12" s="54" t="s">
        <v>220</v>
      </c>
      <c r="I12" s="54" t="s">
        <v>210</v>
      </c>
      <c r="J12" s="55" t="s">
        <v>233</v>
      </c>
    </row>
    <row r="13" ht="47.25" customHeight="1" spans="1:10">
      <c r="A13" s="107" t="s">
        <v>184</v>
      </c>
      <c r="B13" s="54" t="s">
        <v>212</v>
      </c>
      <c r="C13" s="54" t="s">
        <v>234</v>
      </c>
      <c r="D13" s="54" t="s">
        <v>235</v>
      </c>
      <c r="E13" s="50" t="s">
        <v>236</v>
      </c>
      <c r="F13" s="54" t="s">
        <v>226</v>
      </c>
      <c r="G13" s="50" t="s">
        <v>237</v>
      </c>
      <c r="H13" s="54" t="s">
        <v>238</v>
      </c>
      <c r="I13" s="54" t="s">
        <v>210</v>
      </c>
      <c r="J13" s="55" t="s">
        <v>239</v>
      </c>
    </row>
  </sheetData>
  <mergeCells count="4">
    <mergeCell ref="A2:J2"/>
    <mergeCell ref="A3:H3"/>
    <mergeCell ref="A7:A13"/>
    <mergeCell ref="B7:B13"/>
  </mergeCells>
  <printOptions horizontalCentered="1"/>
  <pageMargins left="0.708661417322835" right="0.708661417322835" top="0.748031496062992" bottom="0.748031496062992" header="0.31496062992126" footer="0.31496062992126"/>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topLeftCell="B1" workbookViewId="0">
      <selection activeCell="F3" sqref="F3"/>
    </sheetView>
  </sheetViews>
  <sheetFormatPr defaultColWidth="9.125" defaultRowHeight="14.25" customHeight="1" outlineLevelCol="5"/>
  <cols>
    <col min="1" max="1" width="29" customWidth="1"/>
    <col min="2" max="2" width="28.625" customWidth="1"/>
    <col min="3" max="3" width="31.625" customWidth="1"/>
    <col min="4" max="6" width="33.5" customWidth="1"/>
  </cols>
  <sheetData>
    <row r="1" ht="15.75" customHeight="1" spans="1:6">
      <c r="F1" s="56" t="s">
        <v>240</v>
      </c>
    </row>
    <row r="2" ht="28.5" customHeight="1" spans="1:6">
      <c r="A2" s="26" t="s">
        <v>241</v>
      </c>
      <c r="B2" s="26"/>
      <c r="C2" s="26"/>
      <c r="D2" s="26"/>
      <c r="E2" s="26"/>
      <c r="F2" s="26"/>
    </row>
    <row r="3" ht="15" customHeight="1" spans="1:6">
      <c r="A3" s="102" t="str">
        <f>"单位名称："&amp;"云南省应急救灾保障中心"</f>
        <v>单位名称：云南省应急救灾保障中心</v>
      </c>
      <c r="B3" s="103"/>
      <c r="C3" s="103"/>
      <c r="D3" s="59"/>
      <c r="E3" s="59"/>
      <c r="F3" s="104" t="s">
        <v>2</v>
      </c>
    </row>
    <row r="4" ht="18.75" customHeight="1" spans="1:6">
      <c r="A4" s="9" t="s">
        <v>128</v>
      </c>
      <c r="B4" s="9" t="s">
        <v>49</v>
      </c>
      <c r="C4" s="9" t="s">
        <v>50</v>
      </c>
      <c r="D4" s="15" t="s">
        <v>242</v>
      </c>
      <c r="E4" s="63"/>
      <c r="F4" s="63"/>
    </row>
    <row r="5" ht="30" customHeight="1" spans="1:6">
      <c r="A5" s="18"/>
      <c r="B5" s="18"/>
      <c r="C5" s="18"/>
      <c r="D5" s="15" t="s">
        <v>31</v>
      </c>
      <c r="E5" s="63" t="s">
        <v>58</v>
      </c>
      <c r="F5" s="63" t="s">
        <v>59</v>
      </c>
    </row>
    <row r="6" ht="16.5" customHeight="1" spans="1:6">
      <c r="A6" s="63">
        <v>1</v>
      </c>
      <c r="B6" s="63">
        <v>2</v>
      </c>
      <c r="C6" s="63">
        <v>3</v>
      </c>
      <c r="D6" s="63">
        <v>4</v>
      </c>
      <c r="E6" s="63">
        <v>5</v>
      </c>
      <c r="F6" s="63">
        <v>6</v>
      </c>
    </row>
    <row r="7" ht="20.25" customHeight="1" spans="1:6">
      <c r="A7" s="29"/>
      <c r="B7" s="29"/>
      <c r="C7" s="29"/>
      <c r="D7" s="22"/>
      <c r="E7" s="22"/>
      <c r="F7" s="22"/>
    </row>
    <row r="8" ht="17.25" customHeight="1" spans="1:6">
      <c r="A8" s="105" t="s">
        <v>95</v>
      </c>
      <c r="B8" s="106"/>
      <c r="C8" s="106" t="s">
        <v>95</v>
      </c>
      <c r="D8" s="22"/>
      <c r="E8" s="22"/>
      <c r="F8" s="22"/>
    </row>
    <row r="9" customHeight="1" spans="1:6">
      <c r="A9" s="33" t="s">
        <v>243</v>
      </c>
    </row>
  </sheetData>
  <mergeCells count="6">
    <mergeCell ref="A2:F2"/>
    <mergeCell ref="D4:F4"/>
    <mergeCell ref="A8:C8"/>
    <mergeCell ref="A4:A5"/>
    <mergeCell ref="B4:B5"/>
    <mergeCell ref="C4:C5"/>
  </mergeCells>
  <printOptions horizontalCentered="1"/>
  <pageMargins left="0.708661417322835" right="0.708661417322835" top="0.748031496062992" bottom="0.748031496062992" header="0.31496062992126" footer="0.31496062992126"/>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2"/>
  <sheetViews>
    <sheetView showZeros="0" workbookViewId="0">
      <selection activeCell="A16" sqref="A16"/>
    </sheetView>
  </sheetViews>
  <sheetFormatPr defaultColWidth="9.125" defaultRowHeight="14.25" customHeight="1"/>
  <cols>
    <col min="1" max="1" width="39.125" customWidth="1"/>
    <col min="2" max="2" width="21.75" customWidth="1"/>
    <col min="3" max="3" width="35.25" customWidth="1"/>
    <col min="4" max="4" width="7.75" customWidth="1"/>
    <col min="5" max="5" width="10.25" customWidth="1"/>
    <col min="6" max="11" width="14.75" customWidth="1"/>
    <col min="12" max="16" width="12.625" customWidth="1"/>
    <col min="17" max="17" width="10.375" customWidth="1"/>
  </cols>
  <sheetData>
    <row r="1" ht="13.5" customHeight="1" spans="1:17">
      <c r="O1" s="45"/>
      <c r="P1" s="45"/>
      <c r="Q1" s="93" t="s">
        <v>244</v>
      </c>
    </row>
    <row r="2" ht="27.75" customHeight="1" spans="1:17">
      <c r="A2" s="57" t="s">
        <v>245</v>
      </c>
      <c r="B2" s="26"/>
      <c r="C2" s="26"/>
      <c r="D2" s="26"/>
      <c r="E2" s="26"/>
      <c r="F2" s="26"/>
      <c r="G2" s="26"/>
      <c r="H2" s="26"/>
      <c r="I2" s="26"/>
      <c r="J2" s="26"/>
      <c r="K2" s="47"/>
      <c r="L2" s="26"/>
      <c r="M2" s="26"/>
      <c r="N2" s="26"/>
      <c r="O2" s="47"/>
      <c r="P2" s="47"/>
      <c r="Q2" s="26"/>
    </row>
    <row r="3" ht="18.75" customHeight="1" spans="1:17">
      <c r="A3" s="94" t="str">
        <f>"单位名称："&amp;"云南省应急救灾保障中心"</f>
        <v>单位名称：云南省应急救灾保障中心</v>
      </c>
      <c r="B3" s="6"/>
      <c r="C3" s="6"/>
      <c r="D3" s="6"/>
      <c r="E3" s="6"/>
      <c r="F3" s="6"/>
      <c r="G3" s="6"/>
      <c r="H3" s="6"/>
      <c r="I3" s="6"/>
      <c r="J3" s="6"/>
      <c r="O3" s="62"/>
      <c r="P3" s="62"/>
      <c r="Q3" s="95" t="s">
        <v>2</v>
      </c>
    </row>
    <row r="4" ht="15.75" customHeight="1" spans="1:17">
      <c r="A4" s="9" t="s">
        <v>246</v>
      </c>
      <c r="B4" s="73" t="s">
        <v>247</v>
      </c>
      <c r="C4" s="73" t="s">
        <v>248</v>
      </c>
      <c r="D4" s="73" t="s">
        <v>249</v>
      </c>
      <c r="E4" s="73" t="s">
        <v>250</v>
      </c>
      <c r="F4" s="73" t="s">
        <v>251</v>
      </c>
      <c r="G4" s="74" t="s">
        <v>135</v>
      </c>
      <c r="H4" s="74"/>
      <c r="I4" s="74"/>
      <c r="J4" s="74"/>
      <c r="K4" s="75"/>
      <c r="L4" s="74"/>
      <c r="M4" s="74"/>
      <c r="N4" s="74"/>
      <c r="O4" s="76"/>
      <c r="P4" s="75"/>
      <c r="Q4" s="77"/>
    </row>
    <row r="5" ht="17.25" customHeight="1" spans="1:17">
      <c r="A5" s="14"/>
      <c r="B5" s="78"/>
      <c r="C5" s="78"/>
      <c r="D5" s="78"/>
      <c r="E5" s="78"/>
      <c r="F5" s="78"/>
      <c r="G5" s="78" t="s">
        <v>31</v>
      </c>
      <c r="H5" s="78" t="s">
        <v>34</v>
      </c>
      <c r="I5" s="78" t="s">
        <v>252</v>
      </c>
      <c r="J5" s="78" t="s">
        <v>253</v>
      </c>
      <c r="K5" s="79" t="s">
        <v>254</v>
      </c>
      <c r="L5" s="80" t="s">
        <v>255</v>
      </c>
      <c r="M5" s="80"/>
      <c r="N5" s="80"/>
      <c r="O5" s="81"/>
      <c r="P5" s="82"/>
      <c r="Q5" s="83"/>
    </row>
    <row r="6" ht="54" customHeight="1" spans="1:17">
      <c r="A6" s="17"/>
      <c r="B6" s="83"/>
      <c r="C6" s="83"/>
      <c r="D6" s="83"/>
      <c r="E6" s="83"/>
      <c r="F6" s="83"/>
      <c r="G6" s="83"/>
      <c r="H6" s="83" t="s">
        <v>33</v>
      </c>
      <c r="I6" s="83"/>
      <c r="J6" s="83"/>
      <c r="K6" s="84"/>
      <c r="L6" s="83" t="s">
        <v>33</v>
      </c>
      <c r="M6" s="83" t="s">
        <v>44</v>
      </c>
      <c r="N6" s="83" t="s">
        <v>142</v>
      </c>
      <c r="O6" s="85" t="s">
        <v>40</v>
      </c>
      <c r="P6" s="84" t="s">
        <v>41</v>
      </c>
      <c r="Q6" s="83" t="s">
        <v>42</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46</v>
      </c>
      <c r="B8" s="87"/>
      <c r="C8" s="87"/>
      <c r="D8" s="87"/>
      <c r="E8" s="98"/>
      <c r="F8" s="22">
        <v>36000</v>
      </c>
      <c r="G8" s="22">
        <v>44000</v>
      </c>
      <c r="H8" s="22">
        <v>44000</v>
      </c>
      <c r="I8" s="22"/>
      <c r="J8" s="22"/>
      <c r="K8" s="22"/>
      <c r="L8" s="22"/>
      <c r="M8" s="22"/>
      <c r="N8" s="22"/>
      <c r="O8" s="22"/>
      <c r="P8" s="22"/>
      <c r="Q8" s="22"/>
    </row>
    <row r="9" ht="21" customHeight="1" spans="1:17">
      <c r="A9" s="99" t="s">
        <v>164</v>
      </c>
      <c r="B9" s="87" t="s">
        <v>256</v>
      </c>
      <c r="C9" s="87" t="s">
        <v>257</v>
      </c>
      <c r="D9" s="100" t="s">
        <v>258</v>
      </c>
      <c r="E9" s="101">
        <v>1</v>
      </c>
      <c r="F9" s="22"/>
      <c r="G9" s="22">
        <v>5000</v>
      </c>
      <c r="H9" s="22">
        <v>5000</v>
      </c>
      <c r="I9" s="22"/>
      <c r="J9" s="22"/>
      <c r="K9" s="22"/>
      <c r="L9" s="22"/>
      <c r="M9" s="22"/>
      <c r="N9" s="22"/>
      <c r="O9" s="22"/>
      <c r="P9" s="22"/>
      <c r="Q9" s="22"/>
    </row>
    <row r="10" ht="21" customHeight="1" spans="1:17">
      <c r="A10" s="99" t="s">
        <v>164</v>
      </c>
      <c r="B10" s="87" t="s">
        <v>259</v>
      </c>
      <c r="C10" s="87" t="s">
        <v>260</v>
      </c>
      <c r="D10" s="100" t="s">
        <v>258</v>
      </c>
      <c r="E10" s="101">
        <v>1</v>
      </c>
      <c r="F10" s="22"/>
      <c r="G10" s="22">
        <v>3000</v>
      </c>
      <c r="H10" s="22">
        <v>3000</v>
      </c>
      <c r="I10" s="22"/>
      <c r="J10" s="22"/>
      <c r="K10" s="22"/>
      <c r="L10" s="22"/>
      <c r="M10" s="22"/>
      <c r="N10" s="22"/>
      <c r="O10" s="22"/>
      <c r="P10" s="22"/>
      <c r="Q10" s="22"/>
    </row>
    <row r="11" ht="21" customHeight="1" spans="1:17">
      <c r="A11" s="99" t="s">
        <v>184</v>
      </c>
      <c r="B11" s="87" t="s">
        <v>261</v>
      </c>
      <c r="C11" s="87" t="s">
        <v>262</v>
      </c>
      <c r="D11" s="100" t="s">
        <v>263</v>
      </c>
      <c r="E11" s="101">
        <v>4</v>
      </c>
      <c r="F11" s="22">
        <v>36000</v>
      </c>
      <c r="G11" s="22">
        <v>36000</v>
      </c>
      <c r="H11" s="22">
        <v>36000</v>
      </c>
      <c r="I11" s="22"/>
      <c r="J11" s="22"/>
      <c r="K11" s="22"/>
      <c r="L11" s="22"/>
      <c r="M11" s="22"/>
      <c r="N11" s="22"/>
      <c r="O11" s="22"/>
      <c r="P11" s="22"/>
      <c r="Q11" s="22"/>
    </row>
    <row r="12" ht="21" customHeight="1" spans="1:17">
      <c r="A12" s="90" t="s">
        <v>95</v>
      </c>
      <c r="B12" s="91"/>
      <c r="C12" s="91"/>
      <c r="D12" s="91"/>
      <c r="E12" s="98"/>
      <c r="F12" s="22">
        <v>36000</v>
      </c>
      <c r="G12" s="22">
        <v>44000</v>
      </c>
      <c r="H12" s="22">
        <v>44000</v>
      </c>
      <c r="I12" s="22"/>
      <c r="J12" s="22"/>
      <c r="K12" s="22"/>
      <c r="L12" s="22"/>
      <c r="M12" s="22"/>
      <c r="N12" s="22"/>
      <c r="O12" s="22"/>
      <c r="P12" s="22"/>
      <c r="Q12" s="22"/>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rintOptions horizontalCentered="1"/>
  <pageMargins left="0.708661417322835" right="0.708661417322835" top="0.748031496062992" bottom="0.748031496062992" header="0.31496062992126" footer="0.31496062992126"/>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A18" sqref="A18"/>
    </sheetView>
  </sheetViews>
  <sheetFormatPr defaultColWidth="9.125" defaultRowHeight="14.25" customHeight="1"/>
  <cols>
    <col min="1" max="1" width="31.375" customWidth="1"/>
    <col min="2" max="2" width="21.75" customWidth="1"/>
    <col min="3" max="3" width="26.75" customWidth="1"/>
    <col min="4" max="14" width="16.625" customWidth="1"/>
  </cols>
  <sheetData>
    <row r="1" ht="13.5" customHeight="1" spans="1:14">
      <c r="A1" s="61"/>
      <c r="B1" s="61"/>
      <c r="C1" s="61"/>
      <c r="D1" s="61"/>
      <c r="E1" s="61"/>
      <c r="F1" s="61"/>
      <c r="G1" s="61"/>
      <c r="H1" s="66"/>
      <c r="I1" s="61"/>
      <c r="J1" s="61"/>
      <c r="K1" s="61"/>
      <c r="L1" s="45"/>
      <c r="M1" s="67"/>
      <c r="N1" s="68" t="s">
        <v>264</v>
      </c>
    </row>
    <row r="2" ht="27.75" customHeight="1" spans="1:14">
      <c r="A2" s="57" t="s">
        <v>265</v>
      </c>
      <c r="B2" s="69"/>
      <c r="C2" s="69"/>
      <c r="D2" s="69"/>
      <c r="E2" s="69"/>
      <c r="F2" s="69"/>
      <c r="G2" s="69"/>
      <c r="H2" s="70"/>
      <c r="I2" s="69"/>
      <c r="J2" s="69"/>
      <c r="K2" s="69"/>
      <c r="L2" s="47"/>
      <c r="M2" s="70"/>
      <c r="N2" s="69"/>
    </row>
    <row r="3" ht="18.75" customHeight="1" spans="1:14">
      <c r="A3" s="58" t="str">
        <f>"单位名称："&amp;"云南省应急救灾保障中心"</f>
        <v>单位名称：云南省应急救灾保障中心</v>
      </c>
      <c r="B3" s="59"/>
      <c r="C3" s="59"/>
      <c r="D3" s="59"/>
      <c r="E3" s="59"/>
      <c r="F3" s="59"/>
      <c r="G3" s="59"/>
      <c r="H3" s="66"/>
      <c r="I3" s="61"/>
      <c r="J3" s="61"/>
      <c r="K3" s="61"/>
      <c r="L3" s="62"/>
      <c r="M3" s="71"/>
      <c r="N3" s="72" t="s">
        <v>2</v>
      </c>
    </row>
    <row r="4" ht="15.75" customHeight="1" spans="1:14">
      <c r="A4" s="9" t="s">
        <v>246</v>
      </c>
      <c r="B4" s="73" t="s">
        <v>266</v>
      </c>
      <c r="C4" s="73" t="s">
        <v>267</v>
      </c>
      <c r="D4" s="74" t="s">
        <v>135</v>
      </c>
      <c r="E4" s="74"/>
      <c r="F4" s="74"/>
      <c r="G4" s="74"/>
      <c r="H4" s="75"/>
      <c r="I4" s="74"/>
      <c r="J4" s="74"/>
      <c r="K4" s="74"/>
      <c r="L4" s="76"/>
      <c r="M4" s="75"/>
      <c r="N4" s="77"/>
    </row>
    <row r="5" ht="17.25" customHeight="1" spans="1:14">
      <c r="A5" s="14"/>
      <c r="B5" s="78"/>
      <c r="C5" s="78"/>
      <c r="D5" s="78" t="s">
        <v>31</v>
      </c>
      <c r="E5" s="78" t="s">
        <v>34</v>
      </c>
      <c r="F5" s="78" t="s">
        <v>252</v>
      </c>
      <c r="G5" s="78" t="s">
        <v>253</v>
      </c>
      <c r="H5" s="79" t="s">
        <v>254</v>
      </c>
      <c r="I5" s="80" t="s">
        <v>255</v>
      </c>
      <c r="J5" s="80"/>
      <c r="K5" s="80"/>
      <c r="L5" s="81"/>
      <c r="M5" s="82"/>
      <c r="N5" s="83"/>
    </row>
    <row r="6" ht="54" customHeight="1" spans="1:14">
      <c r="A6" s="17"/>
      <c r="B6" s="83"/>
      <c r="C6" s="83"/>
      <c r="D6" s="83"/>
      <c r="E6" s="83"/>
      <c r="F6" s="83"/>
      <c r="G6" s="83"/>
      <c r="H6" s="84"/>
      <c r="I6" s="83" t="s">
        <v>33</v>
      </c>
      <c r="J6" s="83" t="s">
        <v>44</v>
      </c>
      <c r="K6" s="83" t="s">
        <v>142</v>
      </c>
      <c r="L6" s="85" t="s">
        <v>40</v>
      </c>
      <c r="M6" s="84" t="s">
        <v>41</v>
      </c>
      <c r="N6" s="83" t="s">
        <v>42</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95</v>
      </c>
      <c r="B10" s="91"/>
      <c r="C10" s="92"/>
      <c r="D10" s="88"/>
      <c r="E10" s="88"/>
      <c r="F10" s="88"/>
      <c r="G10" s="88"/>
      <c r="H10" s="88"/>
      <c r="I10" s="88"/>
      <c r="J10" s="88"/>
      <c r="K10" s="88"/>
      <c r="L10" s="89"/>
      <c r="M10" s="88"/>
      <c r="N10" s="88"/>
    </row>
    <row r="11" customHeight="1" spans="1:14">
      <c r="A11" s="33" t="s">
        <v>268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08661417322835" right="0.708661417322835" top="0.748031496062992" bottom="0.748031496062992" header="0.31496062992126" footer="0.31496062992126"/>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14" sqref="C14"/>
    </sheetView>
  </sheetViews>
  <sheetFormatPr defaultColWidth="9.125" defaultRowHeight="14.25" customHeight="1"/>
  <cols>
    <col min="1" max="1" width="31.875" customWidth="1"/>
    <col min="2" max="15" width="17.125" customWidth="1"/>
    <col min="16" max="24" width="17" customWidth="1"/>
  </cols>
  <sheetData>
    <row r="1" ht="13.5" customHeight="1" spans="1:24">
      <c r="D1" s="56"/>
      <c r="W1" s="45"/>
      <c r="X1" s="45" t="s">
        <v>269</v>
      </c>
    </row>
    <row r="2" ht="27.75" customHeight="1" spans="1:24">
      <c r="A2" s="57" t="s">
        <v>270</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8" t="str">
        <f>"单位名称："&amp;"云南省应急救灾保障中心"</f>
        <v>单位名称：云南省应急救灾保障中心</v>
      </c>
      <c r="B3" s="59"/>
      <c r="C3" s="59"/>
      <c r="D3" s="60"/>
      <c r="E3" s="61"/>
      <c r="F3" s="61"/>
      <c r="G3" s="61"/>
      <c r="H3" s="61"/>
      <c r="I3" s="61"/>
      <c r="W3" s="62"/>
      <c r="X3" s="62" t="s">
        <v>2</v>
      </c>
    </row>
    <row r="4" ht="19.5" customHeight="1" spans="1:24">
      <c r="A4" s="15" t="s">
        <v>271</v>
      </c>
      <c r="B4" s="10" t="s">
        <v>135</v>
      </c>
      <c r="C4" s="11"/>
      <c r="D4" s="11"/>
      <c r="E4" s="63" t="s">
        <v>272</v>
      </c>
      <c r="F4" s="63"/>
      <c r="G4" s="63"/>
      <c r="H4" s="63"/>
      <c r="I4" s="63"/>
      <c r="J4" s="63"/>
      <c r="K4" s="63"/>
      <c r="L4" s="63"/>
      <c r="M4" s="63"/>
      <c r="N4" s="63"/>
      <c r="O4" s="63"/>
      <c r="P4" s="63"/>
      <c r="Q4" s="63"/>
      <c r="R4" s="63"/>
      <c r="S4" s="63"/>
      <c r="T4" s="63"/>
      <c r="U4" s="63"/>
      <c r="V4" s="63"/>
      <c r="W4" s="63"/>
      <c r="X4" s="63"/>
    </row>
    <row r="5" ht="40.5" customHeight="1" spans="1:24">
      <c r="A5" s="18"/>
      <c r="B5" s="27" t="s">
        <v>31</v>
      </c>
      <c r="C5" s="9" t="s">
        <v>34</v>
      </c>
      <c r="D5" s="64" t="s">
        <v>273</v>
      </c>
      <c r="E5" s="63" t="s">
        <v>274</v>
      </c>
      <c r="F5" s="63" t="s">
        <v>275</v>
      </c>
      <c r="G5" s="63" t="s">
        <v>276</v>
      </c>
      <c r="H5" s="63" t="s">
        <v>277</v>
      </c>
      <c r="I5" s="63" t="s">
        <v>278</v>
      </c>
      <c r="J5" s="63" t="s">
        <v>279</v>
      </c>
      <c r="K5" s="63" t="s">
        <v>280</v>
      </c>
      <c r="L5" s="63" t="s">
        <v>281</v>
      </c>
      <c r="M5" s="63" t="s">
        <v>282</v>
      </c>
      <c r="N5" s="63" t="s">
        <v>283</v>
      </c>
      <c r="O5" s="63" t="s">
        <v>284</v>
      </c>
      <c r="P5" s="63" t="s">
        <v>285</v>
      </c>
      <c r="Q5" s="63" t="s">
        <v>286</v>
      </c>
      <c r="R5" s="63" t="s">
        <v>287</v>
      </c>
      <c r="S5" s="63" t="s">
        <v>288</v>
      </c>
      <c r="T5" s="63" t="s">
        <v>289</v>
      </c>
      <c r="U5" s="63" t="s">
        <v>290</v>
      </c>
      <c r="V5" s="63" t="s">
        <v>291</v>
      </c>
      <c r="W5" s="63" t="s">
        <v>292</v>
      </c>
      <c r="X5" s="63" t="s">
        <v>293</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35" customHeight="1" spans="1:24">
      <c r="A7" s="29"/>
      <c r="B7" s="22"/>
      <c r="C7" s="22"/>
      <c r="D7" s="22"/>
      <c r="E7" s="22"/>
      <c r="F7" s="22"/>
      <c r="G7" s="22"/>
      <c r="H7" s="22"/>
      <c r="I7" s="22"/>
      <c r="J7" s="22"/>
      <c r="K7" s="22"/>
      <c r="L7" s="22"/>
      <c r="M7" s="22"/>
      <c r="N7" s="22"/>
      <c r="O7" s="22"/>
      <c r="P7" s="22"/>
      <c r="Q7" s="22"/>
      <c r="R7" s="22"/>
      <c r="S7" s="22"/>
      <c r="T7" s="22"/>
      <c r="U7" s="22"/>
      <c r="V7" s="22"/>
      <c r="W7" s="65"/>
      <c r="X7" s="22"/>
    </row>
    <row r="8" ht="29.85" customHeight="1" spans="1:24">
      <c r="A8" s="29"/>
      <c r="B8" s="22"/>
      <c r="C8" s="22"/>
      <c r="D8" s="22"/>
      <c r="E8" s="22"/>
      <c r="F8" s="22"/>
      <c r="G8" s="22"/>
      <c r="H8" s="22"/>
      <c r="I8" s="22"/>
      <c r="J8" s="22"/>
      <c r="K8" s="22"/>
      <c r="L8" s="22"/>
      <c r="M8" s="22"/>
      <c r="N8" s="22"/>
      <c r="O8" s="22"/>
      <c r="P8" s="22"/>
      <c r="Q8" s="22"/>
      <c r="R8" s="22"/>
      <c r="S8" s="22"/>
      <c r="T8" s="22"/>
      <c r="U8" s="22"/>
      <c r="V8" s="22"/>
      <c r="W8" s="65"/>
      <c r="X8" s="22"/>
    </row>
    <row r="9" customHeight="1" spans="1:24">
      <c r="A9" s="33" t="s">
        <v>294</v>
      </c>
    </row>
  </sheetData>
  <mergeCells count="5">
    <mergeCell ref="A2:X2"/>
    <mergeCell ref="A3:I3"/>
    <mergeCell ref="B4:D4"/>
    <mergeCell ref="E4:X4"/>
    <mergeCell ref="A4:A5"/>
  </mergeCells>
  <printOptions horizontalCentered="1"/>
  <pageMargins left="0.708661417322835" right="0.708661417322835" top="0.748031496062992" bottom="0.748031496062992" header="0.31496062992126" footer="0.31496062992126"/>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9" sqref="B19"/>
    </sheetView>
  </sheetViews>
  <sheetFormatPr defaultColWidth="9.125" defaultRowHeight="12" customHeight="1" outlineLevelRow="7"/>
  <cols>
    <col min="1" max="2" width="29" customWidth="1"/>
    <col min="3" max="3" width="16.375" customWidth="1"/>
    <col min="4" max="4" width="15.625" customWidth="1"/>
    <col min="5" max="5" width="23.625" customWidth="1"/>
    <col min="6" max="6" width="11.25" customWidth="1"/>
    <col min="7" max="7" width="14.875" customWidth="1"/>
    <col min="8" max="8" width="10.875" customWidth="1"/>
    <col min="9" max="9" width="13.375" customWidth="1"/>
    <col min="10" max="10" width="38.625" customWidth="1"/>
  </cols>
  <sheetData>
    <row r="1" customHeight="1" spans="1:10">
      <c r="J1" s="45" t="s">
        <v>295</v>
      </c>
    </row>
    <row r="2" ht="28.5" customHeight="1" spans="1:10">
      <c r="A2" s="46" t="s">
        <v>296</v>
      </c>
      <c r="B2" s="26"/>
      <c r="C2" s="26"/>
      <c r="D2" s="26"/>
      <c r="E2" s="26"/>
      <c r="F2" s="47"/>
      <c r="G2" s="26"/>
      <c r="H2" s="47"/>
      <c r="I2" s="47"/>
      <c r="J2" s="26"/>
    </row>
    <row r="3" ht="17.25" customHeight="1" spans="1:10">
      <c r="A3" s="4" t="str">
        <f>"单位名称："&amp;"云南省应急救灾保障中心"</f>
        <v>单位名称：云南省应急救灾保障中心</v>
      </c>
    </row>
    <row r="4" ht="44.25" customHeight="1" spans="1:10">
      <c r="A4" s="48" t="s">
        <v>193</v>
      </c>
      <c r="B4" s="48" t="s">
        <v>194</v>
      </c>
      <c r="C4" s="48" t="s">
        <v>195</v>
      </c>
      <c r="D4" s="48" t="s">
        <v>196</v>
      </c>
      <c r="E4" s="48" t="s">
        <v>197</v>
      </c>
      <c r="F4" s="49" t="s">
        <v>198</v>
      </c>
      <c r="G4" s="48" t="s">
        <v>199</v>
      </c>
      <c r="H4" s="49" t="s">
        <v>200</v>
      </c>
      <c r="I4" s="49" t="s">
        <v>201</v>
      </c>
      <c r="J4" s="48" t="s">
        <v>202</v>
      </c>
    </row>
    <row r="5" ht="14.25" customHeight="1" spans="1:10">
      <c r="A5" s="48">
        <v>1</v>
      </c>
      <c r="B5" s="48">
        <v>2</v>
      </c>
      <c r="C5" s="48">
        <v>3</v>
      </c>
      <c r="D5" s="48">
        <v>4</v>
      </c>
      <c r="E5" s="48">
        <v>5</v>
      </c>
      <c r="F5" s="49">
        <v>6</v>
      </c>
      <c r="G5" s="48">
        <v>7</v>
      </c>
      <c r="H5" s="49">
        <v>8</v>
      </c>
      <c r="I5" s="49">
        <v>9</v>
      </c>
      <c r="J5" s="48">
        <v>10</v>
      </c>
    </row>
    <row r="6" ht="21.75" customHeight="1" spans="1:10">
      <c r="A6" s="50"/>
      <c r="B6" s="51"/>
      <c r="C6" s="51"/>
      <c r="D6" s="51"/>
      <c r="E6" s="52"/>
      <c r="F6" s="53"/>
      <c r="G6" s="52"/>
      <c r="H6" s="53"/>
      <c r="I6" s="53"/>
      <c r="J6" s="52"/>
    </row>
    <row r="7" ht="60.75" customHeight="1" spans="1:10">
      <c r="A7" s="50"/>
      <c r="B7" s="54"/>
      <c r="C7" s="54"/>
      <c r="D7" s="54"/>
      <c r="E7" s="50"/>
      <c r="F7" s="54"/>
      <c r="G7" s="50"/>
      <c r="H7" s="54"/>
      <c r="I7" s="54"/>
      <c r="J7" s="55"/>
    </row>
    <row r="8" customHeight="1" spans="1:10">
      <c r="A8" s="33" t="s">
        <v>294</v>
      </c>
    </row>
  </sheetData>
  <mergeCells count="2">
    <mergeCell ref="A2:J2"/>
    <mergeCell ref="A3:H3"/>
  </mergeCells>
  <printOptions horizontalCentered="1"/>
  <pageMargins left="0.708661417322835" right="0.708661417322835" top="0.748031496062992" bottom="0.748031496062992" header="0.31496062992126" footer="0.31496062992126"/>
  <pageSetup paperSize="9" scale="6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4" sqref="C4:C5"/>
    </sheetView>
  </sheetViews>
  <sheetFormatPr defaultColWidth="8.875" defaultRowHeight="15" customHeight="1" outlineLevelCol="7"/>
  <cols>
    <col min="1" max="1" width="36" customWidth="1"/>
    <col min="2" max="2" width="19.75" customWidth="1"/>
    <col min="3" max="3" width="33.375" customWidth="1"/>
    <col min="4" max="4" width="34.75" customWidth="1"/>
    <col min="5" max="5" width="14.5" customWidth="1"/>
    <col min="6" max="6" width="17.125" customWidth="1"/>
    <col min="7" max="7" width="17.375" customWidth="1"/>
    <col min="8" max="8" width="28.375" customWidth="1"/>
  </cols>
  <sheetData>
    <row r="1" ht="18.75" customHeight="1" spans="1:8">
      <c r="A1" s="34"/>
      <c r="B1" s="34"/>
      <c r="C1" s="34"/>
      <c r="D1" s="34"/>
      <c r="E1" s="34"/>
      <c r="F1" s="34"/>
      <c r="G1" s="34"/>
      <c r="H1" s="35" t="s">
        <v>297</v>
      </c>
    </row>
    <row r="2" ht="30.6" customHeight="1" spans="1:8">
      <c r="A2" s="36" t="s">
        <v>298</v>
      </c>
      <c r="B2" s="36"/>
      <c r="C2" s="36"/>
      <c r="D2" s="36"/>
      <c r="E2" s="36"/>
      <c r="F2" s="36"/>
      <c r="G2" s="36"/>
      <c r="H2" s="36"/>
    </row>
    <row r="3" ht="18.75" customHeight="1" spans="1:8">
      <c r="A3" s="37" t="str">
        <f>"单位名称："&amp;"云南省应急救灾保障中心"</f>
        <v>单位名称：云南省应急救灾保障中心</v>
      </c>
      <c r="B3" s="34"/>
      <c r="C3" s="34"/>
      <c r="D3" s="34"/>
      <c r="E3" s="34"/>
      <c r="F3" s="34"/>
      <c r="G3" s="34"/>
      <c r="H3" s="34"/>
    </row>
    <row r="4" ht="18.75" customHeight="1" spans="1:8">
      <c r="A4" s="38" t="s">
        <v>128</v>
      </c>
      <c r="B4" s="38" t="s">
        <v>299</v>
      </c>
      <c r="C4" s="38" t="s">
        <v>300</v>
      </c>
      <c r="D4" s="38" t="s">
        <v>301</v>
      </c>
      <c r="E4" s="38" t="s">
        <v>302</v>
      </c>
      <c r="F4" s="38" t="s">
        <v>303</v>
      </c>
      <c r="G4" s="38"/>
      <c r="H4" s="38"/>
    </row>
    <row r="5" ht="18.75" customHeight="1" spans="1:8">
      <c r="A5" s="38"/>
      <c r="B5" s="38"/>
      <c r="C5" s="38"/>
      <c r="D5" s="38"/>
      <c r="E5" s="38"/>
      <c r="F5" s="38" t="s">
        <v>250</v>
      </c>
      <c r="G5" s="38" t="s">
        <v>304</v>
      </c>
      <c r="H5" s="38" t="s">
        <v>305</v>
      </c>
    </row>
    <row r="6" ht="18.75" customHeight="1" spans="1:8">
      <c r="A6" s="39" t="s">
        <v>112</v>
      </c>
      <c r="B6" s="39" t="s">
        <v>113</v>
      </c>
      <c r="C6" s="39" t="s">
        <v>114</v>
      </c>
      <c r="D6" s="39" t="s">
        <v>115</v>
      </c>
      <c r="E6" s="39" t="s">
        <v>116</v>
      </c>
      <c r="F6" s="39" t="s">
        <v>117</v>
      </c>
      <c r="G6" s="39" t="s">
        <v>306</v>
      </c>
      <c r="H6" s="39" t="s">
        <v>307</v>
      </c>
    </row>
    <row r="7" ht="29.85" customHeight="1" spans="1:8">
      <c r="A7" s="40" t="s">
        <v>46</v>
      </c>
      <c r="B7" s="40" t="s">
        <v>308</v>
      </c>
      <c r="C7" s="40" t="s">
        <v>262</v>
      </c>
      <c r="D7" s="40" t="s">
        <v>261</v>
      </c>
      <c r="E7" s="38" t="s">
        <v>263</v>
      </c>
      <c r="F7" s="41">
        <v>4</v>
      </c>
      <c r="G7" s="42">
        <v>9000</v>
      </c>
      <c r="H7" s="42">
        <v>36000</v>
      </c>
    </row>
    <row r="8" ht="29.85" customHeight="1" spans="1:8">
      <c r="A8" s="40" t="s">
        <v>46</v>
      </c>
      <c r="B8" s="40" t="s">
        <v>308</v>
      </c>
      <c r="C8" s="40" t="s">
        <v>309</v>
      </c>
      <c r="D8" s="40" t="s">
        <v>310</v>
      </c>
      <c r="E8" s="38" t="s">
        <v>263</v>
      </c>
      <c r="F8" s="41">
        <v>1</v>
      </c>
      <c r="G8" s="42">
        <v>8500</v>
      </c>
      <c r="H8" s="42">
        <v>8500</v>
      </c>
    </row>
    <row r="9" ht="20.1" customHeight="1" spans="1:8">
      <c r="A9" s="38" t="s">
        <v>31</v>
      </c>
      <c r="B9" s="38"/>
      <c r="C9" s="38"/>
      <c r="D9" s="38"/>
      <c r="E9" s="38"/>
      <c r="F9" s="41">
        <v>5</v>
      </c>
      <c r="G9" s="42"/>
      <c r="H9" s="42">
        <v>44500</v>
      </c>
    </row>
    <row r="10" ht="19.5" customHeight="1" spans="1:8">
      <c r="A10" s="40" t="s">
        <v>311</v>
      </c>
      <c r="B10" s="40"/>
      <c r="C10" s="40"/>
      <c r="D10" s="40"/>
      <c r="E10" s="40"/>
      <c r="F10" s="43"/>
      <c r="G10" s="44"/>
      <c r="H10" s="44"/>
    </row>
  </sheetData>
  <mergeCells count="9">
    <mergeCell ref="A2:H2"/>
    <mergeCell ref="F4:H4"/>
    <mergeCell ref="A9:E9"/>
    <mergeCell ref="A10:H10"/>
    <mergeCell ref="A4:A5"/>
    <mergeCell ref="B4:B5"/>
    <mergeCell ref="C4:C5"/>
    <mergeCell ref="D4:D5"/>
    <mergeCell ref="E4:E5"/>
  </mergeCells>
  <printOptions horizontalCentered="1"/>
  <pageMargins left="0.708661417322835" right="0.708661417322835" top="0.748031496062992" bottom="0.748031496062992" header="0.31496062992126" footer="0.31496062992126"/>
  <pageSetup paperSize="9" scale="66"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7" sqref="B17"/>
    </sheetView>
  </sheetViews>
  <sheetFormatPr defaultColWidth="9.125" defaultRowHeight="14.25" customHeight="1"/>
  <cols>
    <col min="1" max="1" width="16.375" customWidth="1"/>
    <col min="2" max="2" width="29" customWidth="1"/>
    <col min="3" max="3" width="23.875" customWidth="1"/>
    <col min="4" max="7" width="19.625" customWidth="1"/>
    <col min="8" max="8" width="15.375" customWidth="1"/>
    <col min="9" max="11" width="19.625" customWidth="1"/>
  </cols>
  <sheetData>
    <row r="1" ht="13.5" customHeight="1" spans="1:11">
      <c r="D1" s="1"/>
      <c r="E1" s="1"/>
      <c r="F1" s="1"/>
      <c r="G1" s="1"/>
      <c r="K1" s="2" t="s">
        <v>312</v>
      </c>
    </row>
    <row r="2" ht="27.75" customHeight="1" spans="1:11">
      <c r="A2" s="26" t="s">
        <v>313</v>
      </c>
      <c r="B2" s="26"/>
      <c r="C2" s="26"/>
      <c r="D2" s="26"/>
      <c r="E2" s="26"/>
      <c r="F2" s="26"/>
      <c r="G2" s="26"/>
      <c r="H2" s="26"/>
      <c r="I2" s="26"/>
      <c r="J2" s="26"/>
      <c r="K2" s="26"/>
    </row>
    <row r="3" ht="13.5" customHeight="1" spans="1:11">
      <c r="A3" s="4" t="str">
        <f>"单位名称："&amp;"云南省应急救灾保障中心"</f>
        <v>单位名称：云南省应急救灾保障中心</v>
      </c>
      <c r="B3" s="5"/>
      <c r="C3" s="5"/>
      <c r="D3" s="5"/>
      <c r="E3" s="5"/>
      <c r="F3" s="5"/>
      <c r="G3" s="5"/>
      <c r="H3" s="6"/>
      <c r="I3" s="6"/>
      <c r="J3" s="6"/>
      <c r="K3" s="7" t="s">
        <v>2</v>
      </c>
    </row>
    <row r="4" ht="21.75" customHeight="1" spans="1:11">
      <c r="A4" s="8" t="s">
        <v>180</v>
      </c>
      <c r="B4" s="8" t="s">
        <v>130</v>
      </c>
      <c r="C4" s="8" t="s">
        <v>181</v>
      </c>
      <c r="D4" s="9" t="s">
        <v>131</v>
      </c>
      <c r="E4" s="9" t="s">
        <v>132</v>
      </c>
      <c r="F4" s="9" t="s">
        <v>133</v>
      </c>
      <c r="G4" s="9" t="s">
        <v>134</v>
      </c>
      <c r="H4" s="15" t="s">
        <v>31</v>
      </c>
      <c r="I4" s="10" t="s">
        <v>314</v>
      </c>
      <c r="J4" s="11"/>
      <c r="K4" s="12"/>
    </row>
    <row r="5" ht="21.75" customHeight="1" spans="1:11">
      <c r="A5" s="13"/>
      <c r="B5" s="13"/>
      <c r="C5" s="13"/>
      <c r="D5" s="14"/>
      <c r="E5" s="14"/>
      <c r="F5" s="14"/>
      <c r="G5" s="14"/>
      <c r="H5" s="27"/>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8">
        <v>10</v>
      </c>
      <c r="K7" s="28">
        <v>11</v>
      </c>
    </row>
    <row r="8" ht="30.6" customHeight="1" spans="1:11">
      <c r="A8" s="29"/>
      <c r="B8" s="20"/>
      <c r="C8" s="29"/>
      <c r="D8" s="29"/>
      <c r="E8" s="29"/>
      <c r="F8" s="29"/>
      <c r="G8" s="29"/>
      <c r="H8" s="22"/>
      <c r="I8" s="22"/>
      <c r="J8" s="22"/>
      <c r="K8" s="22"/>
    </row>
    <row r="9" ht="30.6" customHeight="1" spans="1:11">
      <c r="A9" s="20"/>
      <c r="B9" s="20"/>
      <c r="C9" s="20"/>
      <c r="D9" s="20"/>
      <c r="E9" s="20"/>
      <c r="F9" s="20"/>
      <c r="G9" s="20"/>
      <c r="H9" s="22"/>
      <c r="I9" s="22"/>
      <c r="J9" s="22"/>
      <c r="K9" s="22"/>
    </row>
    <row r="10" ht="18.75" customHeight="1" spans="1:11">
      <c r="A10" s="30" t="s">
        <v>95</v>
      </c>
      <c r="B10" s="31"/>
      <c r="C10" s="31"/>
      <c r="D10" s="31"/>
      <c r="E10" s="31"/>
      <c r="F10" s="31"/>
      <c r="G10" s="32"/>
      <c r="H10" s="22"/>
      <c r="I10" s="22"/>
      <c r="J10" s="22"/>
      <c r="K10" s="22"/>
    </row>
    <row r="11" customHeight="1" spans="1:11">
      <c r="A11" s="33" t="s">
        <v>315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708661417322835" right="0.708661417322835" top="0.748031496062992" bottom="0.748031496062992" header="0.31496062992126" footer="0.31496062992126"/>
  <pageSetup paperSize="9" scale="6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tabSelected="1" workbookViewId="0">
      <selection activeCell="A16" sqref="A16"/>
    </sheetView>
  </sheetViews>
  <sheetFormatPr defaultColWidth="9.125" defaultRowHeight="14.25" customHeight="1" outlineLevelCol="6"/>
  <cols>
    <col min="1" max="1" width="37.75" customWidth="1"/>
    <col min="2" max="2" width="28" customWidth="1"/>
    <col min="3" max="3" width="37.625" customWidth="1"/>
    <col min="4" max="4" width="17" customWidth="1"/>
    <col min="5" max="7" width="27" customWidth="1"/>
  </cols>
  <sheetData>
    <row r="1" ht="13.5" customHeight="1" spans="1:7">
      <c r="D1" s="1"/>
      <c r="G1" s="2" t="s">
        <v>316</v>
      </c>
    </row>
    <row r="2" ht="27.75" customHeight="1" spans="1:7">
      <c r="A2" s="3" t="s">
        <v>317</v>
      </c>
      <c r="B2" s="3"/>
      <c r="C2" s="3"/>
      <c r="D2" s="3"/>
      <c r="E2" s="3"/>
      <c r="F2" s="3"/>
      <c r="G2" s="3"/>
    </row>
    <row r="3" ht="13.5" customHeight="1" spans="1:7">
      <c r="A3" s="4" t="str">
        <f>"单位名称："&amp;"云南省应急救灾保障中心"</f>
        <v>单位名称：云南省应急救灾保障中心</v>
      </c>
      <c r="B3" s="5"/>
      <c r="C3" s="5"/>
      <c r="D3" s="5"/>
      <c r="E3" s="6"/>
      <c r="F3" s="6"/>
      <c r="G3" s="7" t="s">
        <v>2</v>
      </c>
    </row>
    <row r="4" ht="21.75" customHeight="1" spans="1:7">
      <c r="A4" s="8" t="s">
        <v>181</v>
      </c>
      <c r="B4" s="8" t="s">
        <v>180</v>
      </c>
      <c r="C4" s="8" t="s">
        <v>130</v>
      </c>
      <c r="D4" s="9" t="s">
        <v>318</v>
      </c>
      <c r="E4" s="10" t="s">
        <v>34</v>
      </c>
      <c r="F4" s="11"/>
      <c r="G4" s="12"/>
    </row>
    <row r="5" ht="21.75" customHeight="1" spans="1:7">
      <c r="A5" s="13"/>
      <c r="B5" s="13"/>
      <c r="C5" s="13"/>
      <c r="D5" s="14"/>
      <c r="E5" s="15" t="s">
        <v>319</v>
      </c>
      <c r="F5" s="9" t="s">
        <v>320</v>
      </c>
      <c r="G5" s="9" t="s">
        <v>321</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85" customHeight="1" spans="1:7">
      <c r="A8" s="20" t="s">
        <v>46</v>
      </c>
      <c r="B8" s="21"/>
      <c r="C8" s="21"/>
      <c r="D8" s="20"/>
      <c r="E8" s="22">
        <v>400000</v>
      </c>
      <c r="F8" s="22">
        <v>400000</v>
      </c>
      <c r="G8" s="22">
        <v>400000</v>
      </c>
    </row>
    <row r="9" ht="29.85" customHeight="1" spans="1:7">
      <c r="A9" s="20"/>
      <c r="B9" s="20" t="s">
        <v>322</v>
      </c>
      <c r="C9" s="20" t="s">
        <v>184</v>
      </c>
      <c r="D9" s="20" t="s">
        <v>323</v>
      </c>
      <c r="E9" s="22">
        <v>400000</v>
      </c>
      <c r="F9" s="22">
        <v>400000</v>
      </c>
      <c r="G9" s="22">
        <v>400000</v>
      </c>
    </row>
    <row r="10" ht="18.75" customHeight="1" spans="1:7">
      <c r="A10" s="23" t="s">
        <v>31</v>
      </c>
      <c r="B10" s="24" t="s">
        <v>324</v>
      </c>
      <c r="C10" s="24"/>
      <c r="D10" s="25"/>
      <c r="E10" s="22">
        <v>400000</v>
      </c>
      <c r="F10" s="22">
        <v>400000</v>
      </c>
      <c r="G10" s="22">
        <v>400000</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708661417322835" right="0.708661417322835" top="0.748031496062992" bottom="0.748031496062992" header="0.31496062992126" footer="0.31496062992126"/>
  <pageSetup paperSize="9"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张雯</cp:lastModifiedBy>
  <dcterms:created xsi:type="dcterms:W3CDTF">2026-02-13T08:35:00Z</dcterms:created>
  <cp:lastPrinted>2026-02-24T06:59:00Z</cp:lastPrinted>
  <dcterms:modified xsi:type="dcterms:W3CDTF">2026-02-25T08:22:17Z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A2A72E25FFE543C7B11062FE1C38ECBE_12</vt:lpwstr>
  </property>
  <property fmtid="{D5CDD505-2E9C-101B-9397-08002B2CF9AE}" pid="3" name="KSOProductBuildVer">
    <vt:lpwstr>2052-12.1.0.25225</vt:lpwstr>
  </property>
  <property fmtid="{D5CDD505-2E9C-101B-9397-08002B2CF9AE}" pid="4" name="CalculationRule">
    <vt:i4>0</vt:i4>
  </property>
</Properties>
</file>