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Print_Area" localSheetId="2">'部门支出预算表01-3'!$A$1:$O$35</definedName>
    <definedName name="_xlnm.Print_Titles" localSheetId="6">部门基本支出预算表04!$1:$8</definedName>
    <definedName name="_xlnm.Print_Titles" localSheetId="8">'部门项目支出绩效目标表05-2'!$1:$5</definedName>
    <definedName name="_xlnm.Print_Titles" localSheetId="10">部门政府采购预算表07!$1:$7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<sst xmlns="http://schemas.openxmlformats.org/spreadsheetml/2006/main" count="3227" uniqueCount="935">
  <si>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</si>
  <si>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</si>
  <si>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</si>
  <si>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</si>
  <si>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</si>
  <si>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</si>
  <si>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</si>
  <si>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</si>
  <si>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</si>
  <si>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</si>
  <si>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</si>
  <si>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</si>
  <si>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</si>
  <si>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</si>
  <si>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</si>
  <si>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</si>
  <si>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</si>
  <si>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</si>
  <si>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</si>
  <si>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</si>
  <si>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</si>
  <si>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</si>
  <si>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</si>
  <si>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</si>
  <si>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</si>
  <si>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</si>
  <si>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</si>
  <si>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</si>
  <si>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</si>
  <si>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</si>
  <si>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</si>
  <si>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</si>
  <si>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</si>
  <si>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</si>
  <si>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</si>
  <si>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</si>
  <si>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</si>
  <si>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</si>
  <si>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</si>
  <si>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</si>
  <si>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</si>
  <si>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</si>
  <si>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</si>
  <si>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</si>
  <si>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133</t>
  </si>
  <si>
    <t>云南省应急管理厅</t>
  </si>
  <si>
    <t>133008</t>
  </si>
  <si>
    <t>云南省应急救灾保障中心</t>
  </si>
  <si>
    <t>133001</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</si>
  <si>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</si>
  <si>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</si>
  <si>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</si>
  <si>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</si>
  <si>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</si>
  <si>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</si>
  <si>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</si>
  <si>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</si>
  <si>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</si>
  <si>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</si>
  <si>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</si>
  <si>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</si>
  <si>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</si>
  <si>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</si>
  <si>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</si>
  <si>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</si>
  <si>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</si>
  <si>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</si>
  <si>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</si>
  <si>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</si>
  <si>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</si>
  <si>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</si>
  <si>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</si>
  <si>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</si>
  <si>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</si>
  <si>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</si>
  <si>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</si>
  <si>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</si>
  <si>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</si>
  <si>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</si>
  <si>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</si>
  <si>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</si>
  <si>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</si>
  <si>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</si>
  <si>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</si>
  <si>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</si>
  <si>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</si>
  <si>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</si>
  <si>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</si>
  <si>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</si>
  <si>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21105</t>
  </si>
  <si>
    <t>森林保护修复</t>
  </si>
  <si>
    <t>2110501</t>
  </si>
  <si>
    <t>森林管护</t>
  </si>
  <si>
    <t>221</t>
  </si>
  <si>
    <t>住房保障支出</t>
  </si>
  <si>
    <t>22102</t>
  </si>
  <si>
    <t>住房改革支出</t>
  </si>
  <si>
    <t>2210201</t>
  </si>
  <si>
    <t>住房公积金</t>
  </si>
  <si>
    <t>222</t>
  </si>
  <si>
    <t>粮油物资储备支出</t>
  </si>
  <si>
    <t>22205</t>
  </si>
  <si>
    <t>重要商品储备</t>
  </si>
  <si>
    <t>2220511</t>
  </si>
  <si>
    <t>应急物资储备</t>
  </si>
  <si>
    <t>224</t>
  </si>
  <si>
    <t>灾害防治及应急管理支出</t>
  </si>
  <si>
    <t>22401</t>
  </si>
  <si>
    <t>应急管理事务</t>
  </si>
  <si>
    <t>2240101</t>
  </si>
  <si>
    <t>行政运行</t>
  </si>
  <si>
    <t>2240104</t>
  </si>
  <si>
    <t>灾害风险防治</t>
  </si>
  <si>
    <t>2240109</t>
  </si>
  <si>
    <t>应急管理</t>
  </si>
  <si>
    <t>2240150</t>
  </si>
  <si>
    <t>事业运行</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</si>
  <si>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</si>
  <si>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</si>
  <si>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</si>
  <si>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</si>
  <si>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</si>
  <si>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</si>
  <si>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</si>
  <si>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</si>
  <si>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</si>
  <si>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</si>
  <si>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</si>
  <si>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</si>
  <si>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</si>
  <si>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</si>
  <si>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</si>
  <si>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</si>
  <si>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</si>
  <si>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</si>
  <si>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</si>
  <si>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</si>
  <si>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</si>
  <si>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</si>
  <si>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</si>
  <si>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</si>
  <si>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</si>
  <si>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</si>
  <si>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</si>
  <si>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</si>
  <si>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</si>
  <si>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</si>
  <si>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</si>
  <si>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</si>
  <si>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</si>
  <si>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</si>
  <si>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</si>
  <si>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</si>
  <si>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</si>
  <si>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</si>
  <si>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</si>
  <si>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</si>
  <si>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</si>
  <si>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</si>
  <si>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</si>
  <si>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</si>
  <si>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</si>
  <si>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</si>
  <si>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</si>
  <si>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</si>
  <si>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</si>
  <si>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530000210000000022067</t>
  </si>
  <si>
    <t>行政人员支出工资</t>
  </si>
  <si>
    <t>30101</t>
  </si>
  <si>
    <t>基本工资</t>
  </si>
  <si>
    <t>30102</t>
  </si>
  <si>
    <t>津贴补贴</t>
  </si>
  <si>
    <t>30103</t>
  </si>
  <si>
    <t>奖金</t>
  </si>
  <si>
    <t>530000210000000027941</t>
  </si>
  <si>
    <t>社会保障缴费</t>
  </si>
  <si>
    <t>30108</t>
  </si>
  <si>
    <t>机关事业单位基本养老保险缴费</t>
  </si>
  <si>
    <t>30112</t>
  </si>
  <si>
    <t>其他社会保障缴费</t>
  </si>
  <si>
    <t>30110</t>
  </si>
  <si>
    <t>职工基本医疗保险缴费</t>
  </si>
  <si>
    <t>30111</t>
  </si>
  <si>
    <t>公务员医疗补助缴费</t>
  </si>
  <si>
    <t>530000210000000027943</t>
  </si>
  <si>
    <t>30113</t>
  </si>
  <si>
    <t>530000210000000027948</t>
  </si>
  <si>
    <t>公车购置及运维费</t>
  </si>
  <si>
    <t>30231</t>
  </si>
  <si>
    <t>公务用车运行维护费</t>
  </si>
  <si>
    <t>530000210000000027950</t>
  </si>
  <si>
    <t>30217</t>
  </si>
  <si>
    <t>530000210000000027951</t>
  </si>
  <si>
    <t>行政人员公务交通补贴</t>
  </si>
  <si>
    <t>30239</t>
  </si>
  <si>
    <t>其他交通费用</t>
  </si>
  <si>
    <t>530000210000000027952</t>
  </si>
  <si>
    <t>工会经费</t>
  </si>
  <si>
    <t>30228</t>
  </si>
  <si>
    <t>530000210000000027953</t>
  </si>
  <si>
    <t>一般公用经费</t>
  </si>
  <si>
    <t>30299</t>
  </si>
  <si>
    <t>其他商品和服务支出</t>
  </si>
  <si>
    <t>30201</t>
  </si>
  <si>
    <t>办公费</t>
  </si>
  <si>
    <t>30205</t>
  </si>
  <si>
    <t>水费</t>
  </si>
  <si>
    <t>30206</t>
  </si>
  <si>
    <t>电费</t>
  </si>
  <si>
    <t>30207</t>
  </si>
  <si>
    <t>邮电费</t>
  </si>
  <si>
    <t>30209</t>
  </si>
  <si>
    <t>物业管理费</t>
  </si>
  <si>
    <t>30211</t>
  </si>
  <si>
    <t>差旅费</t>
  </si>
  <si>
    <t>30213</t>
  </si>
  <si>
    <t>维修（护）费</t>
  </si>
  <si>
    <t>30214</t>
  </si>
  <si>
    <t>租赁费</t>
  </si>
  <si>
    <t>30216</t>
  </si>
  <si>
    <t>培训费</t>
  </si>
  <si>
    <t>30227</t>
  </si>
  <si>
    <t>委托业务费</t>
  </si>
  <si>
    <t>31002</t>
  </si>
  <si>
    <t>办公设备购置</t>
  </si>
  <si>
    <t>530000241100002221322</t>
  </si>
  <si>
    <t>行政人员绩效奖</t>
  </si>
  <si>
    <t>530000210000000028646</t>
  </si>
  <si>
    <t>事业人员支出工资</t>
  </si>
  <si>
    <t>30107</t>
  </si>
  <si>
    <t>绩效工资</t>
  </si>
  <si>
    <t>530000210000000030376</t>
  </si>
  <si>
    <t>530000210000000030378</t>
  </si>
  <si>
    <t>530000210000000030385</t>
  </si>
  <si>
    <t>530000210000000030386</t>
  </si>
  <si>
    <t>530000210000000027020</t>
  </si>
  <si>
    <t>530000210000000027021</t>
  </si>
  <si>
    <t>530000210000000027022</t>
  </si>
  <si>
    <t>530000210000000031339</t>
  </si>
  <si>
    <t>530000210000000031340</t>
  </si>
  <si>
    <t>530000210000000037291</t>
  </si>
  <si>
    <t>530000210000000037292</t>
  </si>
  <si>
    <t>530000210000000037294</t>
  </si>
  <si>
    <t>530000210000000037302</t>
  </si>
  <si>
    <t>530000210000000037303</t>
  </si>
  <si>
    <t>530000210000000042218</t>
  </si>
  <si>
    <t>530000210000000042219</t>
  </si>
  <si>
    <t>530000210000000042221</t>
  </si>
  <si>
    <t>530000210000000042224</t>
  </si>
  <si>
    <t>530000210000000042228</t>
  </si>
  <si>
    <t>530000210000000042229</t>
  </si>
  <si>
    <t>预算05-1表</t>
  </si>
  <si>
    <t>2026年部门项目支出预算表</t>
  </si>
  <si>
    <t>项目分类</t>
  </si>
  <si>
    <t>项目单位</t>
  </si>
  <si>
    <t>本年拨款</t>
  </si>
  <si>
    <t>其中：本次下达</t>
  </si>
  <si>
    <t>2025年基层应急能力提升资金</t>
  </si>
  <si>
    <t>事业发展类</t>
  </si>
  <si>
    <t>530000251100004478138</t>
  </si>
  <si>
    <t>31003</t>
  </si>
  <si>
    <t>专用设备购置</t>
  </si>
  <si>
    <t>2025年生态保护修复专项中央基建投资（云南省森林火灾高风险区预警监测系统建设项目）专项资金</t>
  </si>
  <si>
    <t>530000251100004394932</t>
  </si>
  <si>
    <t>30907</t>
  </si>
  <si>
    <t>信息网络及软件购置更新</t>
  </si>
  <si>
    <t>2025年省级防汛抗旱物资采购资金</t>
  </si>
  <si>
    <t>530000251100004476662</t>
  </si>
  <si>
    <t>31008</t>
  </si>
  <si>
    <t>物资储备</t>
  </si>
  <si>
    <t>部门预算机动经费</t>
  </si>
  <si>
    <t>其他运转类</t>
  </si>
  <si>
    <t>530000241100002032006</t>
  </si>
  <si>
    <t>防灾减灾专项(省本级)资金</t>
  </si>
  <si>
    <t>530000251100003881518</t>
  </si>
  <si>
    <t>扑救重特大森林草原火灾物资储备资金</t>
  </si>
  <si>
    <t>530000251100004476273</t>
  </si>
  <si>
    <t>省委组织部公务员工作专项经费</t>
  </si>
  <si>
    <t>专项业务类</t>
  </si>
  <si>
    <t>530000261100005170689</t>
  </si>
  <si>
    <t>30305</t>
  </si>
  <si>
    <t>生活补助</t>
  </si>
  <si>
    <t>特种作业人员安全技术考试经费</t>
  </si>
  <si>
    <t>530000261100005158416</t>
  </si>
  <si>
    <t>30226</t>
  </si>
  <si>
    <t>劳务费</t>
  </si>
  <si>
    <t>因公出国（境）专项经费</t>
  </si>
  <si>
    <t>因公出国（境）经费</t>
  </si>
  <si>
    <t>530000210000000031715</t>
  </si>
  <si>
    <t>30212</t>
  </si>
  <si>
    <t>因公出国（境）费用</t>
  </si>
  <si>
    <t>应急管理专项经费</t>
  </si>
  <si>
    <t>530000200000000007892</t>
  </si>
  <si>
    <t>30202</t>
  </si>
  <si>
    <t>印刷费</t>
  </si>
  <si>
    <t>30306</t>
  </si>
  <si>
    <t>救济费</t>
  </si>
  <si>
    <t>30309</t>
  </si>
  <si>
    <t>奖励金</t>
  </si>
  <si>
    <t>应急管理综合业务保障经费</t>
  </si>
  <si>
    <t>530000231100001101601</t>
  </si>
  <si>
    <t>30215</t>
  </si>
  <si>
    <t>会议费</t>
  </si>
  <si>
    <t>云南省森林火灾高风险区预警监测系统建设资金</t>
  </si>
  <si>
    <t>530000251100004475245</t>
  </si>
  <si>
    <t>政务信息化建设项目补助资金</t>
  </si>
  <si>
    <t>530000251100003279038</t>
  </si>
  <si>
    <t>31007</t>
  </si>
  <si>
    <t>政务信息化运维服务项目补助资金</t>
  </si>
  <si>
    <t>专业信息系统运行维护费</t>
  </si>
  <si>
    <t>530000251100003279187</t>
  </si>
  <si>
    <t>应急救灾保障工作专项经费</t>
  </si>
  <si>
    <t>530000241100002009742</t>
  </si>
  <si>
    <t>预算05-2表</t>
  </si>
  <si>
    <t>2026年部门项目支出绩效目标表</t>
  </si>
  <si>
    <t>单位名称、
项目名称</t>
  </si>
  <si>
    <t>项目年度绩效目标</t>
  </si>
  <si>
    <t>一级指标</t>
  </si>
  <si>
    <t>二级指标</t>
  </si>
  <si>
    <t>三级指标</t>
  </si>
  <si>
    <t>指标性质</t>
  </si>
  <si>
    <t>指标值</t>
  </si>
  <si>
    <t>度量单位</t>
  </si>
  <si>
    <t>指标属性</t>
  </si>
  <si>
    <t>指标内容</t>
  </si>
  <si>
    <t>一是编制《云南省水旱灾害数据接入标准》，进一步规范化各级各部门数据接入。二是开展水旱灾害应急管理功能扩展，对系统已接入的“1262”预报等气象预报预警信息、各级应对措施情况等信息进行整理、分析，实现动态汇总信息并生成报告、动态分析信息并提出建议。三是指挥决策支撑，充分利用自然灾害风险普查成果、历史水旱灾害数据等各类数据资源，开发适用于云南省的洪涝、干旱灾害综合风险分析模型，综合考虑致灾因子危险性、承灾体脆弱性、综合防灾减灾能力、防灾减灾工作进展等因素，对洪涝、干旱灾害风险进行综合研判，并智能化提出应对处置建议。四是多级处置联动，开发提供部、省、市、县四级防汛抗旱系统数据交换共享接口，实现上下各级处置信息联动。2026年升级改造模块数达到9个，升级改造模块验收合格率100%，系统升级应用覆盖率100%。</t>
  </si>
  <si>
    <t>产出指标</t>
  </si>
  <si>
    <t>数量指标</t>
  </si>
  <si>
    <t>升级改造模块数</t>
  </si>
  <si>
    <t>&gt;=</t>
  </si>
  <si>
    <t>9</t>
  </si>
  <si>
    <t>个/类</t>
  </si>
  <si>
    <t>定量指标</t>
  </si>
  <si>
    <t>该指标反映了云南省水旱灾害应急综合管理信息系统升级改造项目建设的“信息整理分析、APP应用扩展、综合风险分析、智能预案分析、决策助手、微信小程序、系统管理、部级-省级系统联动、省-市-县级系统联动”9个模块升级改造情况。</t>
  </si>
  <si>
    <t>质量指标</t>
  </si>
  <si>
    <t>升级改造模块验收合格率</t>
  </si>
  <si>
    <t>=</t>
  </si>
  <si>
    <t>100</t>
  </si>
  <si>
    <t>%</t>
  </si>
  <si>
    <t>该指标反映了云南省水旱灾害应急综合管理信息系统升级改造项目建设的“信息整理分析、APP应用扩展、综合风险分析、智能预案分析、决策助手、微信小程序、系统管理、部级-省级系统联动、省-市-县级系统联动”9个模块系统验收完成情况。</t>
  </si>
  <si>
    <t>时效指标</t>
  </si>
  <si>
    <t>完工及时率</t>
  </si>
  <si>
    <t>反映升级改造项目是否按时完工。</t>
  </si>
  <si>
    <t>效益指标</t>
  </si>
  <si>
    <t>社会效益</t>
  </si>
  <si>
    <t>系统升级应用覆盖率</t>
  </si>
  <si>
    <t>反映信息系统应建设的“信息整理分析、APP应用扩展、综合风险分析、智能预案分析、决策助手、微信小程序、系统管理、部级-省级系统联动、省-市-县级系统联动”9个模块在全省各州市的使用情况。</t>
  </si>
  <si>
    <t>满意度指标</t>
  </si>
  <si>
    <t>服务对象满意度</t>
  </si>
  <si>
    <t>使用人员满意度</t>
  </si>
  <si>
    <t>90</t>
  </si>
  <si>
    <t>反映云南省水旱灾害应急综合管理信息系统升级改造项目使用人员满意度对项目实施的满意程度。</t>
  </si>
  <si>
    <t>2026年组织2个交流团到到应急管理体系较为完善国家学习交流8-9天，每个团组我厅参加1人，积极学习借鉴国际先进理念、经验和做法，形成专项学习报告，结合我省实际研究应用相关学习成果，有效促进全省安全生产形势稳中向好，有效提升自然灾害防治能力，不断提高我国、我省应急管理在国际上的地位和话语权，构建人类命运共同体，推动我省应急管理工作再上新台阶。</t>
  </si>
  <si>
    <t>出访团组批次</t>
  </si>
  <si>
    <t>人/次</t>
  </si>
  <si>
    <t>反映年度团组出访批次情况。</t>
  </si>
  <si>
    <t>2026年组织2个交流团到到应急管理体系较为完善国家学习交流8-9天，每个团组我厅参加1人，积极学习借鉴国际先进理念、经验和做法，形成专项学习报告，结合我省实际研究应用相关学习成果，有效促进全省安全生产形势稳中向好，有效提升自然灾害防治能力，不断提高我国、我省应急管理在国际上地位和话语权，构建人类命运共同体，推动我省应急管理工作再上新台阶。</t>
  </si>
  <si>
    <t>出访国家数</t>
  </si>
  <si>
    <t>个</t>
  </si>
  <si>
    <t>反映出访的国家总数情况。</t>
  </si>
  <si>
    <t>出访任务完成率</t>
  </si>
  <si>
    <t>反映出访计划完成的情况。
出访任务完成率=出访任务完成数/出访计划任务数*100%</t>
  </si>
  <si>
    <t>经费先行审核备案率</t>
  </si>
  <si>
    <t>反映出访团组对经费先行审核备案的情况。</t>
  </si>
  <si>
    <t>因公出国（境）工作完成及时性</t>
  </si>
  <si>
    <t>&lt;=</t>
  </si>
  <si>
    <t>12</t>
  </si>
  <si>
    <t>月</t>
  </si>
  <si>
    <t>反映2026年因公临时出国（境）工作完成时效情况。</t>
  </si>
  <si>
    <t>出访形成报告数</t>
  </si>
  <si>
    <t>份</t>
  </si>
  <si>
    <t>反映出访成效，即组团出访形成的报告数量情况。</t>
  </si>
  <si>
    <t>促成成果数</t>
  </si>
  <si>
    <t>条</t>
  </si>
  <si>
    <t>反映出访团组出访促进成果应用到应急管理工作中的情况，如提出建设性意见、建议的数量等。</t>
  </si>
  <si>
    <t>2026年定向选调生发放一次性工作生活补贴，杨扬、钱鹏飞各3万，一共6万元。</t>
  </si>
  <si>
    <t>硕士发放人数</t>
  </si>
  <si>
    <t>人</t>
  </si>
  <si>
    <t>规划办：反映2024年招录硕士定向选调生补贴发放情况。</t>
  </si>
  <si>
    <t>2026年定向选调生发放一次性工作生活补贴，杨扬 钱鹏飞各3万，一共6万元。</t>
  </si>
  <si>
    <t>任务完成率</t>
  </si>
  <si>
    <t>95</t>
  </si>
  <si>
    <t>公务员：反映对照实施方案时间表，看报名、宣讲、笔试、面试等工作任务是否如期完成，反映工作任务完成时效性情况。</t>
  </si>
  <si>
    <t>任务完成及时性</t>
  </si>
  <si>
    <t>按时完成</t>
  </si>
  <si>
    <t>定性指标</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</si>
  <si>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</si>
  <si>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</si>
  <si>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</si>
  <si>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</si>
  <si>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</si>
  <si>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</si>
  <si>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</si>
  <si>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</si>
  <si>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考生满意度</t>
  </si>
  <si>
    <t>公务员：考生满意度达到90%以上。</t>
  </si>
  <si>
    <t>补贴发放满意度</t>
  </si>
  <si>
    <t>规划办：反映满意度调查率情况。</t>
  </si>
  <si>
    <t>成本指标</t>
  </si>
  <si>
    <t>经济成本指标</t>
  </si>
  <si>
    <t>项目资金节约</t>
  </si>
  <si>
    <t>不超预算</t>
  </si>
  <si>
    <t>1.2026年省级防汛抗旱物资采购一是坚持以习近平新时代中国特色社会主义思想为指导，把人民至上、生命至上和习近平总书记关于应急管理的系列重要论述和考察云南重要讲话精神转化为具体措施，不断提升应急管理能力；二是按照不低于保障应对两个州市同时发生重特大险、灾情的目标，突出专业性、科技性、实用性特点，2026计划年储备省级防汛抗旱物资装备，储备防汛物资15个品类，由省防办（省应急管理厅）编制采购计划、组织采购工作，力争在2026年内完成采购。
2.云南省基层应急能力提升专项资金结合各地落实《关于进一步提升基层应急管理能力的意见》新建基层综合应急救援队伍情况和“三高”（高风险、高致灾、高灾损）区域分布及以前年度特别国债未覆盖到的县乡情况，选取红塔区、元谋县、龙陵县、大理市、梁河县、隆阳区综合应急救援队，结合当地灾害形势特点、队伍人员情况、装备配备情况，进一步配齐配强救援防护、通用保障、水域救援、地震灾害救援等装备。
3.2026年扑救重特大森林草原火灾物资储备专项资金项目通过森林草原火灾应急物资采购，保证采购的森林草原火灾应急物资储备规模、种类达到国家相关要求，满足扑救森林草原火灾需要，切实保障人民生命财产安全。积极与省林草局对接沟通，省应急管理厅主要采购扑救装备，总体采购目标为森林消防水泵100台、便携式风力灭火机800个、动力喷水灭火机650台。</t>
  </si>
  <si>
    <t>物资采购品目</t>
  </si>
  <si>
    <t>15</t>
  </si>
  <si>
    <t>采购防汛抗旱设备物资不少于15个品类。</t>
  </si>
  <si>
    <t xml:space="preserve">1.2026年省级防汛抗旱物资采购一是坚持以习近平新时代中国特色社会主义思想为指导，把人民至上、生命至上和习近平总书记关于应急管理的系列重要论述和考察云南重要讲话精神转化为具体措施，不断提升应急管理能力；二是按照不低于保障应对两个州市同时发生重特大险、灾情的目标，突出专业性、科技性、实用性特点，2026计划年储备省级防汛抗旱物资装备，储备防汛物资15个品类，由省防办（省应急管理厅）编制采购计划、组织采购工作，力争在2026年内完成采购。  
2.云南省基层应急能力提升专项资金  结合各地落实《关于进一步提升基层应急管理能力的意见》新建基层综合应急救援队伍情况和“三高”（高风险、高致灾、高灾损）区域分布及以前年度特别国债未覆盖到的县乡情况，选取红塔区、元谋县、龙陵县、大理市、梁河县、隆阳区综合应急救援队，结合当地灾害形势特点、队伍人员情况、装备配备情况，进一步配齐配强救援防护、通用保障、水域救援、地震灾害救援等装备。    
3.2026年扑救重特大森林草原火灾物资储备专项资金项目通过森林草原火灾应急物资采购，保证采购的森林草原火灾应急物资储备规模、种类达到国家相关要求，满足扑救森林草原火灾需要，切实保障人民生命财产安全。积极与省林草局对接沟通，省应急管理厅主要采购扑救装备，总体采购目标为森林消防水泵100台、便携式风力灭火机800个、动力喷水灭火机650台。                                                                   </t>
  </si>
  <si>
    <t>森林消防水泵数量</t>
  </si>
  <si>
    <t>台</t>
  </si>
  <si>
    <t>主要考核购置森林消防水泵数量。</t>
  </si>
  <si>
    <t>便携式风力灭火机数量</t>
  </si>
  <si>
    <t>800</t>
  </si>
  <si>
    <t>主要考核购置便携式风力灭火机数量。</t>
  </si>
  <si>
    <t>动力喷水灭火机数量</t>
  </si>
  <si>
    <t>650</t>
  </si>
  <si>
    <t>购置动力喷水灭火机数量。</t>
  </si>
  <si>
    <t>安排项目合规率</t>
  </si>
  <si>
    <t>反映安排的项目是否符合相关制度管理规定。</t>
  </si>
  <si>
    <t>采购物资验收通过率</t>
  </si>
  <si>
    <t>采购物资验收通过率达到97%。</t>
  </si>
  <si>
    <t>项目开工率</t>
  </si>
  <si>
    <t>反映收到资金后3个月内项目开工情况。</t>
  </si>
  <si>
    <t>交货及时率</t>
  </si>
  <si>
    <t>采购物资按时交货。</t>
  </si>
  <si>
    <t>调拨及时率</t>
  </si>
  <si>
    <t>反映防灭火物资调拨及时性。</t>
  </si>
  <si>
    <t>防灾减灾能力</t>
  </si>
  <si>
    <t>明显提升</t>
  </si>
  <si>
    <t>反映实施防灾减灾项目后，防灾减灾能力明显提升情况。</t>
  </si>
  <si>
    <t>森林火灾受害率</t>
  </si>
  <si>
    <t>0.09</t>
  </si>
  <si>
    <t>森林火灾年受害率控制在0.9千分之以内。</t>
  </si>
  <si>
    <t>灭火队伍满意度</t>
  </si>
  <si>
    <t>灭火队伍对于森林草原防灭火物资的满意程度。</t>
  </si>
  <si>
    <t>成本控制率</t>
  </si>
  <si>
    <t>反映安排的项目成本节约情况。</t>
  </si>
  <si>
    <t>协助部门完成相关工作任务，具体待需要再进行申请。</t>
  </si>
  <si>
    <t>项目完成率</t>
  </si>
  <si>
    <t>反映项目是否按照计划完成。</t>
  </si>
  <si>
    <t>部门机动事项保障率</t>
  </si>
  <si>
    <t>反映部门应急机动事项经费的保障情况。</t>
  </si>
  <si>
    <t>保障应急相关工作有效完成</t>
  </si>
  <si>
    <t>有效</t>
  </si>
  <si>
    <t>反映应急相关工作是否有效完成。</t>
  </si>
  <si>
    <t>1.保障安全工程高级职称评审等各项会议顺利及时召开，保障应急救灾指挥部正常运转。
2.保障防灾减灾救灾与安全生产各项工作顺利开展，支持部门正常履职，参会人员满意度不低于85%，单位人员满意度不低于90%。
3.充分发挥资金使用效益，确保2026年应急管理保障经费使用合法、合规、有效及时。</t>
  </si>
  <si>
    <t>全年开展灾情会商次数</t>
  </si>
  <si>
    <t>次</t>
  </si>
  <si>
    <t>反映组织开展灾情形势会商研判工作情况。</t>
  </si>
  <si>
    <t>评审次数</t>
  </si>
  <si>
    <t>1.00</t>
  </si>
  <si>
    <t>反映安全工程高级职称评审会议任务开展情况。</t>
  </si>
  <si>
    <t>季度灾情发布率</t>
  </si>
  <si>
    <t>反映对上季度全省自然灾害灾情统计分析的及时情况。</t>
  </si>
  <si>
    <t>月度灾害风险形势预测发布率</t>
  </si>
  <si>
    <t>反映对次月全省自然灾害风险形势研判预测是否及时。</t>
  </si>
  <si>
    <t>参会人员满意度</t>
  </si>
  <si>
    <t>85</t>
  </si>
  <si>
    <t>表彰活动结束后服务对象的满意度。参会人员满意度=（参会满意人数/问卷调查人数）*100%。</t>
  </si>
  <si>
    <t>单位人员满意度</t>
  </si>
  <si>
    <t>反映部门（单位）人员对经费保障的满意程度。</t>
  </si>
  <si>
    <t>1.综合应急管理
一是加强森林航空消防和防灭火应急物资储备。年内租用14架直升机进驻云南执行巡护、灭火任务，布局计划完成率达到100%。采购森林草原防灭火应急物资并租用仓库储备，森林火灾受害率控制在0.9‰以内。
二是开展应急管理人员能力提升培训。年内组织培训16期，不少于2779人次，培训合格率达90%，参训人员满意度达90%。
三是完成“十五五”时期应急管理领域相关专项规划编制工作。年底前将《云南省“十五五”应急体系规划》修改完善并报批，并编制《云南省“十五五”应急体系规划任务分工方案》。
四是加强应急管理宣传工作。深入宣传贯彻习近平新时代中国特色社会主义思想和习近平总书记关于应急管理重要论述，稳妥做好突发事件新闻宣传和舆论引导，推进安全宣传“五进”和知识普及，开展安全生产宣传咨询日活动、防灾减灾救灾宣传、普法宣传等活动不少于8次；在媒体刊发稿件不少于27篇，宣传内容知晓率不低于80%。
五是兑现安全生产举报奖励。提高群众举报事故隐患、违法生产经营建设行为的积极性。
2.灾害事故预防
一是加强安全生产监管执法。年内检查非煤矿山110座，推动全省非煤矿山数量逐年减少。提升4个重点县180户危险化学品生产企业管理水平，对全省10个化工园区开展化工园区专家指导服务，对40户危险化学品企业、20户烟花爆竹企业开展安全生产标准化评审定级。开展不少于70次企业安全生产执法检查，排查治理事故隐患，从严查处违法违规行为。
二是订制气象监测信息服务。每年向省级气象部门订制自然灾害气象动态监测信息和气象分析信息成果，气象预警信息发布达90%，提升灾害风险预警能力。
3.卫星电话使用
2026年为1692部卫星电话缴纳通信费用，每部卫星电话可使用通话时长每年1500分钟，保证卫星电话保通率在80%以上。</t>
  </si>
  <si>
    <t>租机数量</t>
  </si>
  <si>
    <t>14</t>
  </si>
  <si>
    <t>架</t>
  </si>
  <si>
    <t>反映租用直升机进驻云南开展森林草原巡护和灭火任务的情况。</t>
  </si>
  <si>
    <t>标准化评定数量</t>
  </si>
  <si>
    <t>户</t>
  </si>
  <si>
    <t>①对不低于20户工贸等行业企业开展二级安全生产标准化定级相关工作；
②对不低于60户危险化学品和烟花爆竹企业开展二级标准化评审。</t>
  </si>
  <si>
    <t>应奖覆盖率</t>
  </si>
  <si>
    <t>考核举报奖励覆盖情况，反映查实举报人员是否应奖。</t>
  </si>
  <si>
    <t>规划及技术导则完成率</t>
  </si>
  <si>
    <t>反映云南省应急避难场所专项规划、云南省应急避难场所专项规划编制技术导则以及《云南省“十五五”应急体系规划》（报审稿）按计划完成情况。</t>
  </si>
  <si>
    <t>宣传活动开展次数</t>
  </si>
  <si>
    <t>①反映是否开展1次安全宣传咨询日活动；
②反映是否开展1次防灾减灾救灾宣传；
③反映是否开展1次森林草原防火灭火宣传活动；
④反映是否开展1次“12·4”宪法宣传主题活动；
⑤是否开展不少于1次的普法宣传活动。
以上合计不少于5次。</t>
  </si>
  <si>
    <t>媒体刊发数量</t>
  </si>
  <si>
    <t>27</t>
  </si>
  <si>
    <t>篇</t>
  </si>
  <si>
    <t>①反映在《云南政协报》刊发深度报道专版1篇，在《云南日报》刊发深度报道专版2篇；
②在中国应急管理报刊载发布消息、通讯不少于25篇。
以上合计不少于27篇。</t>
  </si>
  <si>
    <t>卫星电话缴费数</t>
  </si>
  <si>
    <t>1692</t>
  </si>
  <si>
    <t>部</t>
  </si>
  <si>
    <t>2026年计划对不少于1692部卫星电话进行缴费，反映卫星电话缴费任务完成情况。</t>
  </si>
  <si>
    <t>巡查、检查完成率</t>
  </si>
  <si>
    <t>①2026年监督检查非煤矿山不低于30座，开展非煤矿山安全生产条件检查不低于80座；
②2026年危险化学品企业信息化系统在线巡查完成率达100%；
③2026年危险化学品和烟花爆竹安全监管技术服务，检查指导服务企业户数不低于180户；
④执法检查省应急厅企业（单位）数量不少于70次；
⑤组织专家协助省应急管理厅持续对35户重点工贸企业开展安全生产三级动态巡查。</t>
  </si>
  <si>
    <t>组织培训期数</t>
  </si>
  <si>
    <t>16</t>
  </si>
  <si>
    <t>期</t>
  </si>
  <si>
    <t>反映预算部门（单位）组织开展各类培训的期数，考核是否按计划完成16期培训任务。</t>
  </si>
  <si>
    <t>培训参加人次</t>
  </si>
  <si>
    <t>2779</t>
  </si>
  <si>
    <t>人次</t>
  </si>
  <si>
    <t>反映预算部门（单位）组织开展各类培训的人次，考核是否按计划完成2779人次的培训任务。</t>
  </si>
  <si>
    <t>培训人员合格率</t>
  </si>
  <si>
    <t>反映培训质量。</t>
  </si>
  <si>
    <t>执飞任务完成及时率</t>
  </si>
  <si>
    <t>反映执飞任务完成的及时性。</t>
  </si>
  <si>
    <t>宣传活动开展及时率</t>
  </si>
  <si>
    <t>反映是否于2026年12月31日前开展相关活动，其中有时间规定的活动必须按时开展。</t>
  </si>
  <si>
    <t>每期微信公众号推送信息阅读量</t>
  </si>
  <si>
    <t>300</t>
  </si>
  <si>
    <t>反映云南省应急管理厅微信公众号信息推送社会阅读量情况，是否每期阅读量不少于300人次。</t>
  </si>
  <si>
    <t>宣传内容知晓率</t>
  </si>
  <si>
    <t>80</t>
  </si>
  <si>
    <t>反映通过问卷调查的方式统计相关受众群体对宣传内容的知晓程度。</t>
  </si>
  <si>
    <t>气象预警信息发布率</t>
  </si>
  <si>
    <t>反映气象预警信息发布至相关部门。</t>
  </si>
  <si>
    <t>生态效益</t>
  </si>
  <si>
    <t>反映全省森林火灾控制情况。</t>
  </si>
  <si>
    <t>非煤矿山数量减少情况</t>
  </si>
  <si>
    <t>较上一年减少</t>
  </si>
  <si>
    <t>全省非煤矿山数量逐年减少，反映项目实施对矿山安全的控制情况。</t>
  </si>
  <si>
    <t>参训人员满意度</t>
  </si>
  <si>
    <t>反映参训人员对培训内容、讲师授课、课程设置和培训效果等的满意度。</t>
  </si>
  <si>
    <t>用户满意度</t>
  </si>
  <si>
    <t>"考核服务对象对项目实施的满意程度，保障服务质量，通过问卷调查的形式，对满意度进行测评。"</t>
  </si>
  <si>
    <t>通过向受托考试点支付考试费补偿成本支出，为考试点完善考试条件、更新设施设备、规范考务流程、提升信息化水平提供保障，不断推动全省考试点规范化建设，持续提高考试效能，积极促进从业人员安全素质能力提升。2026年支持考试点数量19个，考试点运行覆盖率超过70%。
通过聘请巡考员采取“四不两直”方式对考试工作进行巡考、监督，进一步严肃考风考纪，弥补考试监管力量薄弱、专业能力不足等问题，促进考试点依法依规高质量开展考试工作。通过试点方式选派考评员参与考试点的日常实操考试考评工作，为其他考试点做好表率和震慑作用，促进考试点更加公平公正开展考试工作，为下一步全省全面推行考评员聘用制度奠定基础。2026年督考员开展督考人次达到180人次，考场纪律违纪率不超过1%。</t>
  </si>
  <si>
    <t>支持考试点数量</t>
  </si>
  <si>
    <t>19</t>
  </si>
  <si>
    <t>反映全年支持的组织考试的考点数量。</t>
  </si>
  <si>
    <t>督考员开展督考人次</t>
  </si>
  <si>
    <t>180</t>
  </si>
  <si>
    <t>反映督考员全年开展督考数量不低于180人次。</t>
  </si>
  <si>
    <t>考场纪律违纪率</t>
  </si>
  <si>
    <t>1.0</t>
  </si>
  <si>
    <t>考场纪律违纪率=出现违纪人次数/实际考试人次数*100%。</t>
  </si>
  <si>
    <t>考试工作完成及时率</t>
  </si>
  <si>
    <t>99</t>
  </si>
  <si>
    <t>考试工作完成及时率=实际完成考试场次数/计划组织考试场次数*100%。</t>
  </si>
  <si>
    <t>考试点运行覆盖率</t>
  </si>
  <si>
    <t>70</t>
  </si>
  <si>
    <t>考试点运行覆盖率=全年实际开展考试工作的考试点数/全省考试点总数*100%。</t>
  </si>
  <si>
    <t>理论考试成本控制额</t>
  </si>
  <si>
    <t>30</t>
  </si>
  <si>
    <t>元/人</t>
  </si>
  <si>
    <t>理论考试成本控制额=理论考试实际支付金额/理论考试成本控制额*100%。</t>
  </si>
  <si>
    <t>实操考试成本控制额</t>
  </si>
  <si>
    <t>实操考试成本控制额=实操考试实际支付金额/实操考试成本控制额*100%。</t>
  </si>
  <si>
    <t>1.完成不少于1847套视频会议终端部署。2.视频会议系统正常使用率达到80%，系统故障及时进行修复，故障修复及时率达到90%。3.通过系统组会参会不少于5000点次。4.对我厅机房、指挥中心及视频会议系统涉及的软硬件设备设施开展日常维护和管理，及时排除设备故障，运维服务完成率100%。5.租用运营商线路。厅内在用网络包括基础互联网、纵向到州市和县区应急局的指挥信息网专线、横向到省级有关厅局会议专线、部分企业监测预警专线、异地灾备、应急通信、短消息通信链路、监控视频调看专线等200条。6.按照省公安厅规定，对我厅信息安全等级定级为三级的7个系统定期开展安全测评，保障应用系统的安全运行。7.2026年云南省水旱灾害应急综合管理信息系统运维服务完成率达到100%。8.开展云南省水旱灾害应急综合管理信息系统培训1次。9.完成云南省森林草原防灭火信息指挥系统运行维护12次。</t>
  </si>
  <si>
    <t>视频会议终端布署</t>
  </si>
  <si>
    <t>1847</t>
  </si>
  <si>
    <t>套</t>
  </si>
  <si>
    <t>项目期内按计划完成全省视频会议终端布署的数量。</t>
  </si>
  <si>
    <t>信息系统安全等级保护测评数量</t>
  </si>
  <si>
    <t>7</t>
  </si>
  <si>
    <t>按照省公安厅规定，对我厅信息安全等级定级为三级的7个系统定期开展安全测评，反映信息系统安全等级保护测评任务完成情况。</t>
  </si>
  <si>
    <t>网络线路租用</t>
  </si>
  <si>
    <t>200</t>
  </si>
  <si>
    <t>2026年预计租用网络线路不少于200条，反映网络线路租用任务完成情况。</t>
  </si>
  <si>
    <t>信息系统商用密码安全测评数量</t>
  </si>
  <si>
    <t>根据《中华人民共和国密码法》《国家政务信息化项目建设管理办法》和云南省国家密码管理局要求，对我厅定级为三级的在用信息系统开展商用密码应用安全性评估工作，全面、完整地了解系统的商用密码使用状况，分析所面临的安全风险，发现存在的商用密码安全问题，提出相应的整改建议。</t>
  </si>
  <si>
    <t>门户网站全年发布信息数</t>
  </si>
  <si>
    <t>委托第三方机构在云南省应急管理厅门户网站发布推送信息不少于800条。</t>
  </si>
  <si>
    <t>系统维护次数</t>
  </si>
  <si>
    <t>反映云南省森林草原防灭火信息指挥系统运行维护任务完成情况。</t>
  </si>
  <si>
    <t>信息系统培训次数</t>
  </si>
  <si>
    <t>反映信息系统培训情况。</t>
  </si>
  <si>
    <t>视频会议系统正常使用率</t>
  </si>
  <si>
    <t>视频会议系统是否正常使用。</t>
  </si>
  <si>
    <t>设施设备完好率</t>
  </si>
  <si>
    <t>反映森林草原防灭火信息指挥系统设备是否完好，反映设施设备维护质量情况。</t>
  </si>
  <si>
    <t>运维服务完成率</t>
  </si>
  <si>
    <t>按照计划完成对办公自动化系统（OA）软硬件设备运行维护，对视频会议保障及各会议室相关设备的调试和维护等，反映了运维服务工作的完成情况。</t>
  </si>
  <si>
    <t>服务报告提交及时率</t>
  </si>
  <si>
    <t>该指标反映了考核服务供应商的各类报告是否按时提交，包括巡检报告、月度总结报告、系统安全等级保护测评报告、系统商用密码应用安全性评估报告等。</t>
  </si>
  <si>
    <t>事件响应及时率</t>
  </si>
  <si>
    <t>该指标反映服务供应商事件响应的及时性，是否在规定的时间内有效响应服务请求，事件响应及时率是否100%。响应时效依据《2026年运维合同》《网络租用合同》相关要求进行处理。</t>
  </si>
  <si>
    <t>信息系统运维及时率</t>
  </si>
  <si>
    <t>反映信息系统运行维护的及时性。</t>
  </si>
  <si>
    <t>故障修复及时率</t>
  </si>
  <si>
    <t>指标反映是否按照计划完成视频会议系统故障修复。</t>
  </si>
  <si>
    <t>组会参会点次</t>
  </si>
  <si>
    <t>5000</t>
  </si>
  <si>
    <t>点次</t>
  </si>
  <si>
    <t>反映通过系统召开会议范围、频次。</t>
  </si>
  <si>
    <t>重大网络安全事件发生率</t>
  </si>
  <si>
    <t>0</t>
  </si>
  <si>
    <t>反映了网络保障情况，是否有重大网络安全事件发生。（重大网络安全事件定义：对网络和信息系统或其中的数据造成严重危害，对社会造成重大负面影响的事件。）</t>
  </si>
  <si>
    <t>考核服务对象对本项目实施的满意程度，保障服务质量，通过问卷调查的形式，对满意度进行测评。</t>
  </si>
  <si>
    <t>通过项目实施，为应急管理及防灾减灾救灾工作提供保障，力争完成以下目标：
1.根据工作安排，至少开展抢险救援、调研核查、学习交流等22次，包括但不限于灾情核查评估4次、森林草原防灭火救援调研3次、水旱灾害救援调研4次、防灾减灾调研督导6次、地震地质灾害救援调研5次，对全省防灾减灾救灾工作提供保障及技术支撑；
2.邀请专家开展自然灾害损失调查评估，出具灾情核查评估报告1份；
3.邀请专家开展防灾减灾救灾专业技能专题授课1次，防灾减灾救灾课题、项目申报以及论文撰写要点专题授课1次。</t>
  </si>
  <si>
    <t>报告出具数量</t>
  </si>
  <si>
    <t>反映邀请专家开展自然灾害损失调查评估后出具灾情核查评估报告数量。</t>
  </si>
  <si>
    <t>通过项目实施，为应急管理及防灾减灾救灾工作提供保障，力争完成以下目标：
1.根据工作安排，至少开展抢险救援、调研核查、学习交流等共22次，包括但不限于灾情核查评估4次、森林草原防灭火救援调研3次、水旱灾害救援调研4次、防灾减灾调研督导6次、地震地质灾害救援调研5次，对全省防灾减灾救灾工作提供保障及技术支撑；
2.邀请专家开展自然灾害损失调查评估，出具灾情核查评估报告1份；
3.邀请专家开展防灾减灾救灾专业技能专题授课1次，防灾减灾救灾课题、项目申报以及论文撰写要点专题授课1次。</t>
  </si>
  <si>
    <t>专题授课次数</t>
  </si>
  <si>
    <t>反映实际开展专题授课次数。</t>
  </si>
  <si>
    <t>报告通过率</t>
  </si>
  <si>
    <t>反映灾情核查评估报告是否满足工作需求。</t>
  </si>
  <si>
    <t>应急保障工作人员适配率</t>
  </si>
  <si>
    <t>反映应急保障工作人员的适配程度。</t>
  </si>
  <si>
    <t>报告出具时间</t>
  </si>
  <si>
    <t>反映灾情核查评估报告是否及时完成。</t>
  </si>
  <si>
    <t>全省防灾减灾救灾工作保障率</t>
  </si>
  <si>
    <t>反映省应急救灾保障中心配合省应急管理厅通过开展抢险救援、调研及核查对全省防灾减灾救灾工作的保障程度，工作保障率=中心实际保障灾害次数/省应急管理厅提出需求的灾害次数×100%。</t>
  </si>
  <si>
    <t>便携式计算机购置单价</t>
  </si>
  <si>
    <t>9000</t>
  </si>
  <si>
    <t>元</t>
  </si>
  <si>
    <t>考核采购资产时成本控制情况。</t>
  </si>
  <si>
    <t>预算06表</t>
  </si>
  <si>
    <t>2026年政府性基金预算支出预算表</t>
  </si>
  <si>
    <t>政府性基金预算支出</t>
  </si>
  <si>
    <t>备注：本部门2026年无政府性基金预算支出，故公开表为空表。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</si>
  <si>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</si>
  <si>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</si>
  <si>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</si>
  <si>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</si>
  <si>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</si>
  <si>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</si>
  <si>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</si>
  <si>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</si>
  <si>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</si>
  <si>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</si>
  <si>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</si>
  <si>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</si>
  <si>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云南省森林草原航空消防租机</t>
  </si>
  <si>
    <t>C23110300 车辆及其他运输机械租赁服务</t>
  </si>
  <si>
    <t>项</t>
  </si>
  <si>
    <t>2025年《中国应急管理报》宣传项目尾款</t>
  </si>
  <si>
    <t>C06020000 广播、电视、电影和音像服务</t>
  </si>
  <si>
    <t>2025年同新华网股份有限公司合作项目尾款</t>
  </si>
  <si>
    <t>2025年同云南广播电视台合作加强应急管理宣传项目尾款</t>
  </si>
  <si>
    <t>2025年同云南省气象服务中心合作项目尾款</t>
  </si>
  <si>
    <t>2025年云南日报报业集团宣传项目尾款</t>
  </si>
  <si>
    <t>媒体报道项目</t>
  </si>
  <si>
    <t>年</t>
  </si>
  <si>
    <t>A05000000 家具和用具</t>
  </si>
  <si>
    <t>批</t>
  </si>
  <si>
    <t>2025年宣传阵地建设项目尾款</t>
  </si>
  <si>
    <t>C06990000 其他文化、体育、娱乐服务</t>
  </si>
  <si>
    <t>宣传阵地建设、管理</t>
  </si>
  <si>
    <t>云南省应急体系建设“十五五”规划编制服务尾款</t>
  </si>
  <si>
    <t>C13010000 区域规划和设计服务</t>
  </si>
  <si>
    <t>卫星电话话费充值服务</t>
  </si>
  <si>
    <t>C17030000 卫星传输服务</t>
  </si>
  <si>
    <t>印刷</t>
  </si>
  <si>
    <t>C23090000 印刷和出版服务</t>
  </si>
  <si>
    <t>2025年安全设施设计审查项目尾款</t>
  </si>
  <si>
    <t>C19000000 专业技术服务</t>
  </si>
  <si>
    <t>2025年安全生产检查专家技术服务项目合同尾款</t>
  </si>
  <si>
    <t>2025年安全生产执法专家技术服务费尾款</t>
  </si>
  <si>
    <t>2025年非煤矿山安全监管专家技术服务项目尾款</t>
  </si>
  <si>
    <t>2025年危险化学品和烟花爆竹企业安全生产信息系统线上巡查值守项目尾款</t>
  </si>
  <si>
    <t>《云南减灾年鉴》2025卷编撰工作</t>
  </si>
  <si>
    <t>《云南应急管理年鉴2026卷》编撰项目</t>
  </si>
  <si>
    <t>安全设施设计现场审查专家技术服务</t>
  </si>
  <si>
    <t>安全生产检查专家技术服务</t>
  </si>
  <si>
    <t>安全生产月安全宣传咨询日活动</t>
  </si>
  <si>
    <t>安全生产执法专家技术服务</t>
  </si>
  <si>
    <t>法制宣传</t>
  </si>
  <si>
    <t>防灾减灾救灾宣传日活动</t>
  </si>
  <si>
    <t>非煤矿山安全监管技术服务</t>
  </si>
  <si>
    <t>非煤矿山专家指导服务</t>
  </si>
  <si>
    <t>工贸行业企业二级安全生产标准化定级技术服务</t>
  </si>
  <si>
    <t>森林防火宣传</t>
  </si>
  <si>
    <t>危险化学品和烟花爆竹安全监管技术服务</t>
  </si>
  <si>
    <t>危险化学品和烟花爆竹安全监管技术服务项目尾款</t>
  </si>
  <si>
    <t>危险化学品和烟花爆竹企业安全生产信息系统线上巡查值守</t>
  </si>
  <si>
    <t>云南应急管理大数据分析</t>
  </si>
  <si>
    <t>制作全民安全公开课</t>
  </si>
  <si>
    <t>学期</t>
  </si>
  <si>
    <t>重点工贸企业安全生产三级巡查四级预警技术服务</t>
  </si>
  <si>
    <t>专项资金绩效评价</t>
  </si>
  <si>
    <t>自然灾害综合风险普查数据常态化更新</t>
  </si>
  <si>
    <t>公务用车加油</t>
  </si>
  <si>
    <t>C23120302 车辆加油、添加燃料服务</t>
  </si>
  <si>
    <t>公务用车保险</t>
  </si>
  <si>
    <t>C1804010201 机动车保险服务</t>
  </si>
  <si>
    <t>公务用车维修</t>
  </si>
  <si>
    <t>C23120399 其他车辆维修和保养服务</t>
  </si>
  <si>
    <t>办公椅</t>
  </si>
  <si>
    <t>A05010301 办公椅</t>
  </si>
  <si>
    <t>把</t>
  </si>
  <si>
    <t>办公桌</t>
  </si>
  <si>
    <t>A05010201 办公桌</t>
  </si>
  <si>
    <t>张</t>
  </si>
  <si>
    <t>复印纸</t>
  </si>
  <si>
    <t>A05040101 复印纸</t>
  </si>
  <si>
    <t>书柜</t>
  </si>
  <si>
    <t>A05010501 书柜</t>
  </si>
  <si>
    <t>文件柜</t>
  </si>
  <si>
    <t>A05010502 文件柜</t>
  </si>
  <si>
    <t>2025年物业管理服务尾款</t>
  </si>
  <si>
    <t>C21040001 物业管理服务</t>
  </si>
  <si>
    <t>物业管理</t>
  </si>
  <si>
    <t>云南省水旱灾害应急综合管理信息系统升级改造</t>
  </si>
  <si>
    <t>C16029900 其他系统集成实施服务</t>
  </si>
  <si>
    <t>云南省应急管理厅在用信息系统安全等级保护测评2026年度项目</t>
  </si>
  <si>
    <t>C16060000 测试评估认证服务</t>
  </si>
  <si>
    <t>云南省应急管理厅在用信息系统商用密码安全测评2026年度项目</t>
  </si>
  <si>
    <t>云南省应急管理厅森林草原防灭火信息指挥系统使用2026年度项目</t>
  </si>
  <si>
    <t>C17020000 互联网信息服务</t>
  </si>
  <si>
    <t>云南省应急管理厅云南省灾情会商系统服务2026年度项目</t>
  </si>
  <si>
    <t>C16990000 其他信息技术服务</t>
  </si>
  <si>
    <t>云南省应急管理厅运维服务2026年度项目</t>
  </si>
  <si>
    <t>C16070300 软件运维服务</t>
  </si>
  <si>
    <t>云南省应急管理厅信息化网络线路租用2026年度项目</t>
  </si>
  <si>
    <t>C17010200 网络接入服务</t>
  </si>
  <si>
    <t>云南省应急管理厅信息化网络线路租用Ⅰ标段2026年度项目</t>
  </si>
  <si>
    <t>2026省级防汛抗旱物资采购</t>
  </si>
  <si>
    <t>A02340800 应急救援设备类</t>
  </si>
  <si>
    <t>车辆维修</t>
  </si>
  <si>
    <t>C23120301 车辆维修和保养服务</t>
  </si>
  <si>
    <t>车辆保险</t>
  </si>
  <si>
    <t>便携式计算机</t>
  </si>
  <si>
    <t>A02010108 便携式计算机</t>
  </si>
  <si>
    <t>预算08表</t>
  </si>
  <si>
    <t>2026年部门政府购买服务预算表</t>
  </si>
  <si>
    <t>政府购买服务项目</t>
  </si>
  <si>
    <t>政府购买服务目录</t>
  </si>
  <si>
    <t>水旱灾害气象监测预警信息服务</t>
  </si>
  <si>
    <t>A1401 防灾减灾预警、预报服务</t>
  </si>
  <si>
    <t>省级森林草原防灭火物资代管项目</t>
  </si>
  <si>
    <t>A1403 防灾救灾物资储备、供应服务</t>
  </si>
  <si>
    <t>防汛减灾救灾应急技术咨询</t>
  </si>
  <si>
    <t>A1406 灾情调查评估服务</t>
  </si>
  <si>
    <t>A1502 公共公益宣传服务</t>
  </si>
  <si>
    <t>地震地质灾害应急救援宣传</t>
  </si>
  <si>
    <t>日常宣传</t>
  </si>
  <si>
    <t>宣传阵地建设、管理项目</t>
  </si>
  <si>
    <t>应急管理领域十五五规划编制服务项目</t>
  </si>
  <si>
    <t>A1601 行业规划服务</t>
  </si>
  <si>
    <t>A1603 行业统计分析服务</t>
  </si>
  <si>
    <t>2025年危险化学品和烟花爆竹安全监管咨询尾款</t>
  </si>
  <si>
    <t>A1701 技术评审鉴定评估服务</t>
  </si>
  <si>
    <t>工贸行业企业二级安全生产标准化定级技术咨询</t>
  </si>
  <si>
    <t>危险化学品和烟花爆竹安全监管技术咨询</t>
  </si>
  <si>
    <t>重点工贸企业安全生产三级巡查四级预警项目</t>
  </si>
  <si>
    <t>法律顾问服务项目</t>
  </si>
  <si>
    <t>B0101 法律顾问服务</t>
  </si>
  <si>
    <t>2025年安全生产执法专家技术咨询尾款</t>
  </si>
  <si>
    <t>B0102 法律咨询服务</t>
  </si>
  <si>
    <t>安全生产执法咨询</t>
  </si>
  <si>
    <t>项目审计、可行性研究项目</t>
  </si>
  <si>
    <t>B0302 审计服务</t>
  </si>
  <si>
    <t>安全设施设计现场审查</t>
  </si>
  <si>
    <t>B0501 监督检查辅助服务</t>
  </si>
  <si>
    <t>安全生产行政执法案卷评查</t>
  </si>
  <si>
    <t>云南省2026年低空飞行突发事件应急演练</t>
  </si>
  <si>
    <t>B0603 其他适合通过市场化方式提供的工程服务</t>
  </si>
  <si>
    <t>安全工程高级职称评审</t>
  </si>
  <si>
    <t>B0701 评审服务</t>
  </si>
  <si>
    <t>B0702 评估和评价服务</t>
  </si>
  <si>
    <t>安全生产检查咨询</t>
  </si>
  <si>
    <t>B0801 咨询服务</t>
  </si>
  <si>
    <t>非煤矿山安全监管技术咨询</t>
  </si>
  <si>
    <t>非煤矿山专家咨询</t>
  </si>
  <si>
    <t>云南省省级自然灾害综合风险普查常态化更新技术咨询</t>
  </si>
  <si>
    <t>B1104 印刷和出版服务</t>
  </si>
  <si>
    <t>印刷项目</t>
  </si>
  <si>
    <t>B1106 租赁服务</t>
  </si>
  <si>
    <t>云南省应急管理厅档案整理工作</t>
  </si>
  <si>
    <t>B1202 档案管理服务</t>
  </si>
  <si>
    <t>B1101 维修保养服务</t>
  </si>
  <si>
    <t>B1102 物业管理服务</t>
  </si>
  <si>
    <t>A1504 公共信息系统开发与维护服务</t>
  </si>
  <si>
    <t>云南省水旱灾害应急综合管理信息系统升级改造监理等</t>
  </si>
  <si>
    <t>B0602 工程监理服务</t>
  </si>
  <si>
    <t>B1001 机关信息系统开发与维护服务</t>
  </si>
  <si>
    <t>云南省应急管理厅云南省水旱灾害应急综合管理信息系统运行维护2026年度项目</t>
  </si>
  <si>
    <t>B1004 其他适合通过市场化方式提供的信息化服务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</si>
  <si>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</si>
  <si>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</si>
  <si>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</si>
  <si>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</si>
  <si>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</si>
  <si>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</si>
  <si>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</si>
  <si>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</si>
  <si>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</si>
  <si>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</si>
  <si>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</si>
  <si>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</si>
  <si>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</si>
  <si>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</si>
  <si>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</si>
  <si>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</si>
  <si>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</si>
  <si>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</si>
  <si>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</si>
  <si>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</si>
  <si>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</si>
  <si>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</si>
  <si>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</si>
  <si>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</si>
  <si>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</si>
  <si>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冬春救助补助资金</t>
  </si>
  <si>
    <t>应急管理专项资金</t>
  </si>
  <si>
    <t>防灾减灾专项(省对下)资金</t>
  </si>
  <si>
    <t>云南省国家综合性消防救援队伍一次性安置退出消防员经济补助资金</t>
  </si>
  <si>
    <t>综合防灾能力建设补助资金</t>
  </si>
  <si>
    <t>特种作业人员安全技术考试资金</t>
  </si>
  <si>
    <t>预算09-2表</t>
  </si>
  <si>
    <t>2026年省对下转移支付绩效目标表</t>
  </si>
  <si>
    <t>单位名称、项目名称</t>
  </si>
  <si>
    <t>通过向受托考试点支付考试费补偿成本支出，为考试点完善考试条件、更新设施设备、规范考务流程、提升信息化水平提供保障，不断推动全省考试点规范化建设，持续提高考试效能，积极促进从业人员安全素质能力提升。</t>
  </si>
  <si>
    <t>反映全年支持的组织考试的考点数量</t>
  </si>
  <si>
    <t>考场纪律违纪率=出现违纪人次数/实际考试人次数*100%</t>
  </si>
  <si>
    <t>考试工作完成及时率=实际完成考试场次数/计划组织考试场次数*100%</t>
  </si>
  <si>
    <t>理论考试成本控制额=理论考试实际支付金额/理论考试成本控制额*100%</t>
  </si>
  <si>
    <t>实操考试成本控制额=实操考试实际支付金额/实操考试成本控制额*100%</t>
  </si>
  <si>
    <t>1.根据《中央自然灾害救灾资金管理暂行办法》、《云南省自然灾害救灾资金实施细则》《云南省自然灾害救助指导标准》等政策法规要求，依据各地上报的需救助情况，汇总形成全省冬春需救助情况评估报告，联合省财政厅及时向财政部、应急管理部申请资金补助。接到财政部、应急管理部拨款文件后，商省财政厅确定后及时拨付至县级。冬春救助工作完成率达到100%，冬春救助资金下拨率达到100%。
2.根据党中央、国务院和省委、省政府关于做好春节期间有关工作的要求，体现党委政府对受灾群众的关心关怀，明确5个受灾较为严重的县作为慰问对象，按照每个县慰问100户受灾困难群众，每户发放慰问金1000元的标准进行慰问。慰问方案经厅领导审批同意后，向省政府上报春节慰问受灾困难群众请示，经省政府批复同意后，组织开展慰问活动。通知慰问县应急局选出3—5户重灾户接受省委、省政府慰问组慰问，其余受灾群众、贫困户代表由当地党委、政府代表省委、省政府进行慰问。慰问覆盖率达到100%。</t>
  </si>
  <si>
    <t>冬春救助工作完成率</t>
  </si>
  <si>
    <t>反映是否按规定开展冬春救助工作。</t>
  </si>
  <si>
    <t>春节慰问户数</t>
  </si>
  <si>
    <t>500</t>
  </si>
  <si>
    <t>选取2025年受灾较重的5个县（市、区），在2026年春节前进行慰问，每个县慰问100户，共慰问500户。</t>
  </si>
  <si>
    <t>资金下拨率</t>
  </si>
  <si>
    <t>反映救助资金是否全部下拨。</t>
  </si>
  <si>
    <t>发放及时率</t>
  </si>
  <si>
    <t>反映冬春救助和春节慰问是否于春节前完成。</t>
  </si>
  <si>
    <t>慰问覆盖率</t>
  </si>
  <si>
    <t>反映需慰问的人员是否全部覆盖。</t>
  </si>
  <si>
    <t>冬春救助覆盖率</t>
  </si>
  <si>
    <t>反映需救助人员是否全覆盖。</t>
  </si>
  <si>
    <t>支持“三高一低”县开展综合防灾建设，建强应急指挥体系、强化前端灾害监测预警能力、 提升“三断”应急指挥通信保底能力、合理加密消防站点和应急队伍力量、加强基层装备和物资标准化配备、提升应急避难场所规范化运行能力、提升宣教培训和应急演练能力、提升普查数据更新及成果应用，强化防灾工作统筹和各项能力建设系统集成提高防范化解重大自然灾害的精准性和系统性。</t>
  </si>
  <si>
    <t>支持建设的县级区域数量</t>
  </si>
  <si>
    <t>反应支持建设的县级区域数量。</t>
  </si>
  <si>
    <t>完善县级指挥部场所要素单位数量</t>
  </si>
  <si>
    <t>反应完善县级指挥部场所要素单位数量。</t>
  </si>
  <si>
    <t>重点部位灾害监测预警覆盖率</t>
  </si>
  <si>
    <t>反应重点部位灾害监测预警覆盖率</t>
  </si>
  <si>
    <t>普查核心数据指标更新率</t>
  </si>
  <si>
    <t>反应普查核心数据指标更新率</t>
  </si>
  <si>
    <t>应急避难场所避难比例</t>
  </si>
  <si>
    <t>60</t>
  </si>
  <si>
    <t>反应综合性应急避难场所满足本行政区所需应急避难总人数的比例</t>
  </si>
  <si>
    <t>综合演练次数</t>
  </si>
  <si>
    <t>乡镇(街道)和村(社区)每年组织 综合演练次数</t>
  </si>
  <si>
    <t>全部项目验收合格率</t>
  </si>
  <si>
    <t>实施方案按时报送率</t>
  </si>
  <si>
    <t>按时完成并报送2025年度实施方案</t>
  </si>
  <si>
    <t>基层综合减灾能力</t>
  </si>
  <si>
    <t>持续提升</t>
  </si>
  <si>
    <t>乡镇(街道)和村(社区)综合减灾能力</t>
  </si>
  <si>
    <t>应急指挥通信保底能力</t>
  </si>
  <si>
    <t>提升</t>
  </si>
  <si>
    <t>支持建设队伍救援实战能力</t>
  </si>
  <si>
    <t>救援力量应急响应能力</t>
  </si>
  <si>
    <t>标准</t>
  </si>
  <si>
    <t>支持现有工作基础，县域合理加密消防救援站点，乡镇（街道）加密小型消防救援站点，重点区域按照“5分钟响应，15分钟到达，20分钟内开展施救”的标准建设微型应急救援站点，做到有人员、有器材。具备灾害初期救援处置能力。</t>
  </si>
  <si>
    <t>实施区域受益人群满意度</t>
  </si>
  <si>
    <t>反应实施区域受益人群满意度</t>
  </si>
  <si>
    <r>
      <rPr>
        <sz val="10.5"/>
        <color rgb="FF000000"/>
        <rFont val="宋体"/>
        <charset val="134"/>
      </rPr>
      <t>2026年完成以前年度退出消防员567人的一次性补助发放，保证发放合规率达到100%，确保补助资金规定时间内拨付。充分体现党和国家对消防员职业奉献的优待激励。</t>
    </r>
    <r>
      <rPr>
        <sz val="10.5"/>
        <color rgb="FF000000"/>
        <rFont val="Arial"/>
        <charset val="134"/>
      </rPr>
      <t xml:space="preserve">						</t>
    </r>
  </si>
  <si>
    <t>补助人员数</t>
  </si>
  <si>
    <t>567</t>
  </si>
  <si>
    <t>指标主要用于反映云南省国家综合性消防救援队伍一次性安置退出消防员经济补助项目的补助情况</t>
  </si>
  <si>
    <t xml:space="preserve">2026年完成以前年度退出消防员567人的一次性补助发放，保证发放合规率达到100%，确保补助资金规定时间内拨付。充分体现党和国家对消防员职业奉献的优待激励。						
</t>
  </si>
  <si>
    <t>合规率</t>
  </si>
  <si>
    <t>“考核资金发放是否有效控制在标准范围内，并准确兑付到个人。”</t>
  </si>
  <si>
    <t>及时率</t>
  </si>
  <si>
    <t>考核资金在规定时限内进行拨付。</t>
  </si>
  <si>
    <t>退出消防员再就业</t>
  </si>
  <si>
    <t>有帮助</t>
  </si>
  <si>
    <t>考核补助资金的发放能否帮助退出消防员再就业。</t>
  </si>
  <si>
    <r>
      <rPr>
        <sz val="10.5"/>
        <color rgb="FF000000"/>
        <rFont val="宋体"/>
        <charset val="134"/>
      </rPr>
      <t>2026年安排实施的项目不少于5个，统筹用于地震、森林草原防灭火、防汛方面的应急演练，省级救灾物资管理，地震、消防、森防等综合防灾减灾项目建设。通过项目的实施，做好防大灾、抢大险、救大灾应急准备，全面提升我省抵御自然灾害的综合防范能力，进一步增强全社会抵御和应对灾害能力，切实保障人民群众生命财产安全。</t>
    </r>
    <r>
      <rPr>
        <sz val="10.5"/>
        <color rgb="FF000000"/>
        <rFont val="Arial"/>
        <charset val="134"/>
      </rPr>
      <t xml:space="preserve">						</t>
    </r>
  </si>
  <si>
    <t xml:space="preserve">2026年安排实施的项目不少于5个，统筹用于地震、森林草原防灭火、防汛方面的应急演练，省级救灾物资管理，地震、消防、森防等综合防灾减灾项目建设。通过项目的实施，做好防大灾、抢大险、救大灾应急准备，全面提升我省抵御自然灾害的综合防范能力，进一步增强全社会抵御和应对灾害能力，切实保障人民群众生命财产安全。						
</t>
  </si>
  <si>
    <t>反映实施防灾减灾项目后，防灾减灾能力明显提升情况</t>
  </si>
  <si>
    <t>应急管理专项资金主要用于对安全生产隐患排查治理、应急能力建设、应急救援队伍训建设、应急物资储备库运行维护及物资更新、应急演练等项目的补助，通过项目的实施，促使企业建立完善安全风险防控和隐患排查治理双重预防机制，督促企业开展安全生产标准化规范建设，继续深入危险化学品和非煤矿山等的专项整治工作，完成以下目标：全面提升灾害事故防范应对能力，最大限度减少各类灾害损失，推动生产安全事故总量和较大以上事故持续下降，工贸行业事故总量较“十三五”期间平均值下降5%以上，完成国家下达我省的非煤矿山关闭数量（逐年下降），促进企业本质安全水平明显提升，全省安全生产形势稳定好转，组织开展处置联动性强、形式多样、节约高效的应急演练，旨在锻炼队伍、提高应急能力、修订完善应急预案。
1.安全生产事故死亡率下降15%，较大生产安全事故起数下降20%，亿元地区生产总值安全生产事故死亡率下降33%，工矿商贸就业人员十万人生产安全事故死亡率下降20%。
2.完成相关装备、物资、器材的购置工作。省级应急救援队伍和跨州、市、县、区地域的应急救援基地的装备、物资、器材购置，省级应急救援物资储备库救援物资、器材购置，应急管理和安全生产监管执法装备、设备等购置完成率达到100%；省级物资储备库物资完好率达到95%以上。
3.开展检查、核查任务。协助应急管理部门开展的相关风险隐患排查治理，重特大自然灾害风险隐患排查治理，县级以上政府挂牌督办的安全生产重大隐患治理，危及公共安全的突出安全隐患治理，省级统一部署的矿山、尾矿库危险化学品、烟花爆竹、工贸等行业专项整治，配合开展重特大及造成重大影响的事故灾害的救援处置和调查处理等工作，检查、核查任务完成率达到100%。
4.组织相关应急演练。省级应急救援队伍应急演练次数每支队伍不少于1次，应急演练完成率达到100%。</t>
  </si>
  <si>
    <t>购置完成率</t>
  </si>
  <si>
    <t>①反映应急救援和监管执法的装备、物资、器材购置完成情况；</t>
  </si>
  <si>
    <t>检查、核查任务完成率</t>
  </si>
  <si>
    <t>反映协助应急管理部门开展的相关风险隐患排查治理，重特大自然灾害风险隐患排查治理，县级以上政府挂牌督办的安全生产重大隐患治理，危及公共安全的突出安全隐患治理，省级统一部署的矿山、尾矿库危险化学品、烟花爆竹、工贸等行业专项整治，配合开展重特大及造成重大影响的事故灾害的救援处置和调查处理等工作的完成情况。</t>
  </si>
  <si>
    <t>应急救援装备物资完好率</t>
  </si>
  <si>
    <t>反映省级应急物资储备库的物资是否保存完好可使用。</t>
  </si>
  <si>
    <t>项目完成及时率</t>
  </si>
  <si>
    <t>反映实施的项目按计划时间完成情况。</t>
  </si>
  <si>
    <t>生产安全事故死亡人数下降率</t>
  </si>
  <si>
    <t>反映全省生产安全事故控制情况。</t>
  </si>
  <si>
    <t>较大安全事故起数下降率</t>
  </si>
  <si>
    <t>反映全省较大生产安全事故控制情况</t>
  </si>
  <si>
    <t>安全生产知晓率</t>
  </si>
  <si>
    <t>通过问卷调查反映群众对安全生产政策、相关知识及制度的知晓率情况。</t>
  </si>
  <si>
    <t>预算10表</t>
  </si>
  <si>
    <t>2026年新增资产配置表</t>
  </si>
  <si>
    <t>资产类别</t>
  </si>
  <si>
    <t>资产分类代码.名称</t>
  </si>
  <si>
    <t>资产名称</t>
  </si>
  <si>
    <t>计量单位</t>
  </si>
  <si>
    <t>财政部门批复数（元）</t>
  </si>
  <si>
    <t>单价</t>
  </si>
  <si>
    <t>金额</t>
  </si>
  <si>
    <t>8</t>
  </si>
  <si>
    <t>设备</t>
  </si>
  <si>
    <t>A02091001 普通电视设备（电视机）</t>
  </si>
  <si>
    <t>电视机</t>
  </si>
  <si>
    <t>家具和用品</t>
  </si>
  <si>
    <t>A05010199 其他床类</t>
  </si>
  <si>
    <t>床</t>
  </si>
  <si>
    <t>床垫</t>
  </si>
  <si>
    <t>A05010204 茶几</t>
  </si>
  <si>
    <t>茶几</t>
  </si>
  <si>
    <t>A05010299 其他台、桌类</t>
  </si>
  <si>
    <t>书桌</t>
  </si>
  <si>
    <t>A05010401 三人沙发</t>
  </si>
  <si>
    <t>三人沙发</t>
  </si>
  <si>
    <t>A05010499 其他沙发类</t>
  </si>
  <si>
    <t>沙发</t>
  </si>
  <si>
    <t>A05010503 更衣柜</t>
  </si>
  <si>
    <t>衣柜</t>
  </si>
  <si>
    <t>组</t>
  </si>
  <si>
    <t>A05010505 茶水柜</t>
  </si>
  <si>
    <t>茶水柜</t>
  </si>
  <si>
    <t>A05010599 其他柜类</t>
  </si>
  <si>
    <t>床头柜</t>
  </si>
  <si>
    <t>电视柜</t>
  </si>
  <si>
    <t>A05010799 其他屏风类</t>
  </si>
  <si>
    <t>屏风</t>
  </si>
  <si>
    <t>A05010800 组合家具</t>
  </si>
  <si>
    <t>桌椅</t>
  </si>
  <si>
    <t>A05019900 其他家具</t>
  </si>
  <si>
    <t>饮水机</t>
  </si>
  <si>
    <t>A05030499 其他床上装具</t>
  </si>
  <si>
    <t>床上用品</t>
  </si>
  <si>
    <t>A02020200 投影仪</t>
  </si>
  <si>
    <t>投影仪</t>
  </si>
  <si>
    <t>注：涉及土地使用权、房屋、公务用车购置，按照现行相关管理制度规定报批，以职能部门审批意见为准。</t>
  </si>
  <si>
    <t>预算11表</t>
  </si>
  <si>
    <t>2026年中央转移支付补助项目支出预算表</t>
  </si>
  <si>
    <t>上级补助</t>
  </si>
  <si>
    <t>备注：本部门2026年无上级补助项目支出预算，故公开表为空表。</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</si>
  <si>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</si>
  <si>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</si>
  <si>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</si>
  <si>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</si>
  <si>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</si>
  <si>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</si>
  <si>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</si>
  <si>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</si>
  <si>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</si>
  <si>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</si>
  <si>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</si>
  <si>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313 事业发展类</t>
  </si>
  <si>
    <t>321 专项业务类</t>
  </si>
  <si>
    <t>对下</t>
  </si>
  <si>
    <t>322 民生类</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</si>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</sst>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0" fontId="7" fillId="0" borderId="7">
      <alignment horizontal="right" vertical="center"/>
    </xf>
    <xf numFmtId="178" fontId="7" fillId="0" borderId="7">
      <alignment horizontal="right" vertical="center"/>
    </xf>
    <xf numFmtId="49" fontId="7" fillId="0" borderId="7">
      <alignment horizontal="left" vertical="center" wrapText="1"/>
    </xf>
    <xf numFmtId="178" fontId="7" fillId="0" borderId="7">
      <alignment horizontal="right" vertical="center"/>
    </xf>
    <xf numFmtId="179" fontId="7" fillId="0" borderId="7">
      <alignment horizontal="right" vertical="center"/>
    </xf>
    <xf numFmtId="180" fontId="7" fillId="0" borderId="7">
      <alignment horizontal="right" vertical="center"/>
    </xf>
  </cellStyleXfs>
  <cellXfs count="18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0" fontId="3" fillId="0" borderId="7" xfId="0" applyFont="1" applyBorder="1" applyAlignment="1" applyProtection="1">
      <alignment horizontal="center" vertical="center" wrapText="1"/>
      <protection locked="0"/>
    </xf>
    <xf numFmtId="178" fontId="5" fillId="0" borderId="7" xfId="54" applyFont="1">
      <alignment horizontal="right" vertical="center"/>
    </xf>
    <xf numFmtId="49" fontId="5" fillId="0" borderId="7" xfId="53" applyFont="1">
      <alignment horizontal="left" vertical="center" wrapText="1"/>
    </xf>
    <xf numFmtId="49" fontId="5" fillId="0" borderId="7" xfId="53" applyFont="1" applyAlignment="1">
      <alignment horizontal="center"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8" fontId="7" fillId="0" borderId="7" xfId="54">
      <alignment horizontal="right" vertical="center"/>
    </xf>
    <xf numFmtId="49" fontId="9" fillId="0" borderId="7" xfId="53" applyFont="1" applyAlignment="1">
      <alignment horizontal="left" vertical="center" wrapText="1" indent="1"/>
    </xf>
    <xf numFmtId="180" fontId="7" fillId="0" borderId="7" xfId="0" applyNumberFormat="1" applyFont="1" applyBorder="1" applyAlignment="1">
      <alignment horizontal="left" vertical="center"/>
    </xf>
    <xf numFmtId="178"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2" fillId="0" borderId="7" xfId="0" applyFont="1" applyBorder="1" applyAlignment="1">
      <alignment horizontal="left" vertical="center" wrapText="1" indent="2"/>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0" xfId="0" applyAlignment="1">
      <alignment vertical="center"/>
    </xf>
    <xf numFmtId="0" fontId="12" fillId="0" borderId="7" xfId="0" applyFont="1" applyBorder="1" applyAlignment="1" applyProtection="1">
      <alignment horizontal="center" vertical="center" wrapText="1"/>
      <protection locked="0"/>
    </xf>
    <xf numFmtId="0" fontId="12" fillId="0" borderId="7" xfId="0" applyNumberFormat="1"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8"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B24" sqref="B23:B24"/>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3" t="s">
        <v>0</v>
      </c>
    </row>
    <row r="2" ht="36" customHeight="1" spans="1:4">
      <c r="A2" s="48" t="s">
        <v>1</v>
      </c>
      <c r="B2" s="177"/>
      <c r="C2" s="177"/>
      <c r="D2" s="177"/>
    </row>
    <row r="3" ht="21" customHeight="1" spans="1:4">
      <c r="A3" s="102" t="str">
        <f>"单位名称："&amp;"云南省应急管理厅"</f>
        <v>单位名称：云南省应急管理厅</v>
      </c>
      <c r="B3" s="142"/>
      <c r="C3" s="142"/>
      <c r="D3" s="10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2" t="s">
        <v>8</v>
      </c>
      <c r="B7" s="131">
        <v>200017636.95</v>
      </c>
      <c r="C7" s="24" t="str">
        <f>"一"&amp;"、"&amp;"社会保障和就业支出"</f>
        <v>一、社会保障和就业支出</v>
      </c>
      <c r="D7" s="131">
        <v>4330257.81</v>
      </c>
    </row>
    <row r="8" ht="25.4" customHeight="1" spans="1:4">
      <c r="A8" s="152" t="s">
        <v>9</v>
      </c>
      <c r="B8" s="131"/>
      <c r="C8" s="24" t="str">
        <f>"二"&amp;"、"&amp;"卫生健康支出"</f>
        <v>二、卫生健康支出</v>
      </c>
      <c r="D8" s="131">
        <v>4133372.31</v>
      </c>
    </row>
    <row r="9" ht="25.4" customHeight="1" spans="1:4">
      <c r="A9" s="152" t="s">
        <v>10</v>
      </c>
      <c r="B9" s="131"/>
      <c r="C9" s="24" t="str">
        <f>"三"&amp;"、"&amp;"节能环保支出"</f>
        <v>三、节能环保支出</v>
      </c>
      <c r="D9" s="131">
        <v>9663139.2</v>
      </c>
    </row>
    <row r="10" ht="25.4" customHeight="1" spans="1:4">
      <c r="A10" s="152" t="s">
        <v>11</v>
      </c>
      <c r="B10" s="95"/>
      <c r="C10" s="24" t="str">
        <f>"四"&amp;"、"&amp;"住房保障支出"</f>
        <v>四、住房保障支出</v>
      </c>
      <c r="D10" s="131">
        <v>3390457.76</v>
      </c>
    </row>
    <row r="11" ht="25.4" customHeight="1" spans="1:4">
      <c r="A11" s="152" t="s">
        <v>12</v>
      </c>
      <c r="B11" s="131">
        <v>7937.04</v>
      </c>
      <c r="C11" s="24" t="str">
        <f>"五"&amp;"、"&amp;"粮油物资储备支出"</f>
        <v>五、粮油物资储备支出</v>
      </c>
      <c r="D11" s="131">
        <v>13837508</v>
      </c>
    </row>
    <row r="12" ht="25.4" customHeight="1" spans="1:4">
      <c r="A12" s="152" t="s">
        <v>13</v>
      </c>
      <c r="B12" s="95"/>
      <c r="C12" s="24" t="str">
        <f>"六"&amp;"、"&amp;"灾害防治及应急管理支出"</f>
        <v>六、灾害防治及应急管理支出</v>
      </c>
      <c r="D12" s="131">
        <v>197338200.24</v>
      </c>
    </row>
    <row r="13" ht="25.4" customHeight="1" spans="1:4">
      <c r="A13" s="152" t="s">
        <v>14</v>
      </c>
      <c r="B13" s="95"/>
      <c r="C13" s="24" t="str">
        <f>"七"&amp;"、"&amp;"转移性支出"</f>
        <v>七、转移性支出</v>
      </c>
      <c r="D13" s="131"/>
    </row>
    <row r="14" ht="25.4" customHeight="1" spans="1:4">
      <c r="A14" s="152" t="s">
        <v>15</v>
      </c>
      <c r="B14" s="95"/>
      <c r="C14" s="24"/>
      <c r="D14" s="131"/>
    </row>
    <row r="15" ht="25.4" customHeight="1" spans="1:4">
      <c r="A15" s="178" t="s">
        <v>16</v>
      </c>
      <c r="B15" s="95">
        <v>6526.75</v>
      </c>
      <c r="C15" s="24"/>
      <c r="D15" s="131"/>
    </row>
    <row r="16" ht="25.4" customHeight="1" spans="1:4">
      <c r="A16" s="178" t="s">
        <v>17</v>
      </c>
      <c r="B16" s="131">
        <v>1410.29</v>
      </c>
      <c r="C16" s="24"/>
      <c r="D16" s="131"/>
    </row>
    <row r="17" ht="25.4" customHeight="1" spans="1:4">
      <c r="A17" s="179" t="s">
        <v>18</v>
      </c>
      <c r="B17" s="149">
        <v>200025573.99</v>
      </c>
      <c r="C17" s="153" t="s">
        <v>19</v>
      </c>
      <c r="D17" s="149">
        <v>232692935.32</v>
      </c>
    </row>
    <row r="18" ht="25.4" customHeight="1" spans="1:4">
      <c r="A18" s="180" t="s">
        <v>20</v>
      </c>
      <c r="B18" s="149">
        <v>32667771.62</v>
      </c>
      <c r="C18" s="181" t="s">
        <v>21</v>
      </c>
      <c r="D18" s="182">
        <v>410.29</v>
      </c>
    </row>
    <row r="19" ht="25.4" customHeight="1" spans="1:4">
      <c r="A19" s="183" t="s">
        <v>22</v>
      </c>
      <c r="B19" s="131">
        <v>32667771.62</v>
      </c>
      <c r="C19" s="150" t="s">
        <v>22</v>
      </c>
      <c r="D19" s="95"/>
    </row>
    <row r="20" ht="25.4" customHeight="1" spans="1:4">
      <c r="A20" s="183" t="s">
        <v>23</v>
      </c>
      <c r="B20" s="131"/>
      <c r="C20" s="150" t="s">
        <v>23</v>
      </c>
      <c r="D20" s="95">
        <v>410.29</v>
      </c>
    </row>
    <row r="21" ht="25.4" customHeight="1" spans="1:4">
      <c r="A21" s="184" t="s">
        <v>24</v>
      </c>
      <c r="B21" s="149">
        <v>232693345.61</v>
      </c>
      <c r="C21" s="153" t="s">
        <v>25</v>
      </c>
      <c r="D21" s="145">
        <v>232693345.61</v>
      </c>
    </row>
  </sheetData>
  <mergeCells count="8">
    <mergeCell ref="A2:D2"/>
    <mergeCell ref="A3:B3"/>
    <mergeCell ref="A4:B4"/>
    <mergeCell ref="C4:D4"/>
    <mergeCell ref="A5:A6"/>
    <mergeCell ref="B5:B6"/>
    <mergeCell ref="C5:C6"/>
    <mergeCell ref="D5:D6"/>
  </mergeCells>
  <printOptions horizontalCentered="1"/>
  <pageMargins left="0.708333333333333" right="0.708333333333333" top="0.984027777777778" bottom="0.786805555555556" header="0.5" footer="0.5"/>
  <pageSetup paperSize="8" scale="75"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24" sqref="B23:B24"/>
    </sheetView>
  </sheetViews>
  <sheetFormatPr defaultColWidth="8" defaultRowHeight="14.25" customHeight="1"/>
  <cols>
    <col min="1" max="1" width="16.75" customWidth="1"/>
    <col min="2" max="2" width="23.625" customWidth="1"/>
    <col min="3" max="5" width="16.175" customWidth="1"/>
    <col min="6" max="8" width="9.625" customWidth="1"/>
    <col min="9" max="9" width="16.175" customWidth="1"/>
    <col min="10" max="12" width="9.625" customWidth="1"/>
    <col min="13" max="16" width="16.175" customWidth="1"/>
    <col min="17" max="19" width="9.625" customWidth="1"/>
  </cols>
  <sheetData>
    <row r="1" ht="12" customHeight="1" spans="1:19">
      <c r="A1" s="155"/>
      <c r="J1" s="156"/>
      <c r="R1" s="2" t="s">
        <v>26</v>
      </c>
    </row>
    <row r="2" ht="36" customHeight="1" spans="1:19">
      <c r="A2" s="157" t="s">
        <v>27</v>
      </c>
      <c r="B2" s="29"/>
      <c r="C2" s="29"/>
      <c r="D2" s="29"/>
      <c r="E2" s="29"/>
      <c r="F2" s="29"/>
      <c r="G2" s="29"/>
      <c r="H2" s="29"/>
      <c r="I2" s="29"/>
      <c r="J2" s="49"/>
      <c r="K2" s="29"/>
      <c r="L2" s="29"/>
      <c r="M2" s="29"/>
      <c r="N2" s="29"/>
      <c r="O2" s="29"/>
      <c r="P2" s="29"/>
      <c r="Q2" s="29"/>
      <c r="R2" s="29"/>
      <c r="S2" s="29"/>
    </row>
    <row r="3" ht="20.25" customHeight="1" spans="1:19">
      <c r="A3" s="102" t="str">
        <f>"单位名称："&amp;"云南省应急管理厅"</f>
        <v>单位名称：云南省应急管理厅</v>
      </c>
      <c r="B3" s="6"/>
      <c r="C3" s="6"/>
      <c r="D3" s="6"/>
      <c r="E3" s="6"/>
      <c r="F3" s="6"/>
      <c r="G3" s="6"/>
      <c r="H3" s="6"/>
      <c r="I3" s="6"/>
      <c r="J3" s="158"/>
      <c r="K3" s="6"/>
      <c r="L3" s="6"/>
      <c r="M3" s="6"/>
      <c r="N3" s="7"/>
      <c r="O3" s="7"/>
      <c r="P3" s="7"/>
      <c r="Q3" s="7"/>
      <c r="R3" s="7" t="s">
        <v>2</v>
      </c>
      <c r="S3" s="7" t="s">
        <v>2</v>
      </c>
    </row>
    <row r="4" ht="18.75" customHeight="1" spans="1:19">
      <c r="A4" s="159" t="s">
        <v>28</v>
      </c>
      <c r="B4" s="160" t="s">
        <v>29</v>
      </c>
      <c r="C4" s="160" t="s">
        <v>30</v>
      </c>
      <c r="D4" s="161" t="s">
        <v>31</v>
      </c>
      <c r="E4" s="162"/>
      <c r="F4" s="162"/>
      <c r="G4" s="162"/>
      <c r="H4" s="162"/>
      <c r="I4" s="162"/>
      <c r="J4" s="163"/>
      <c r="K4" s="162"/>
      <c r="L4" s="162"/>
      <c r="M4" s="162"/>
      <c r="N4" s="164"/>
      <c r="O4" s="164" t="s">
        <v>20</v>
      </c>
      <c r="P4" s="164"/>
      <c r="Q4" s="164"/>
      <c r="R4" s="164"/>
      <c r="S4" s="164"/>
    </row>
    <row r="5" ht="18" customHeight="1" spans="1:19">
      <c r="A5" s="165"/>
      <c r="B5" s="166"/>
      <c r="C5" s="166"/>
      <c r="D5" s="166" t="s">
        <v>32</v>
      </c>
      <c r="E5" s="166" t="s">
        <v>33</v>
      </c>
      <c r="F5" s="166" t="s">
        <v>34</v>
      </c>
      <c r="G5" s="166" t="s">
        <v>35</v>
      </c>
      <c r="H5" s="166" t="s">
        <v>36</v>
      </c>
      <c r="I5" s="167" t="s">
        <v>37</v>
      </c>
      <c r="J5" s="168"/>
      <c r="K5" s="167" t="s">
        <v>38</v>
      </c>
      <c r="L5" s="167" t="s">
        <v>39</v>
      </c>
      <c r="M5" s="167" t="s">
        <v>40</v>
      </c>
      <c r="N5" s="169" t="s">
        <v>41</v>
      </c>
      <c r="O5" s="170" t="s">
        <v>32</v>
      </c>
      <c r="P5" s="170" t="s">
        <v>33</v>
      </c>
      <c r="Q5" s="170" t="s">
        <v>34</v>
      </c>
      <c r="R5" s="170" t="s">
        <v>35</v>
      </c>
      <c r="S5" s="170" t="s">
        <v>42</v>
      </c>
    </row>
    <row r="6" ht="29.25" customHeight="1" spans="1:19">
      <c r="A6" s="171"/>
      <c r="B6" s="172"/>
      <c r="C6" s="172"/>
      <c r="D6" s="172"/>
      <c r="E6" s="172"/>
      <c r="F6" s="172"/>
      <c r="G6" s="172"/>
      <c r="H6" s="172"/>
      <c r="I6" s="173" t="s">
        <v>32</v>
      </c>
      <c r="J6" s="173" t="s">
        <v>43</v>
      </c>
      <c r="K6" s="173" t="s">
        <v>38</v>
      </c>
      <c r="L6" s="173" t="s">
        <v>39</v>
      </c>
      <c r="M6" s="173" t="s">
        <v>40</v>
      </c>
      <c r="N6" s="173" t="s">
        <v>41</v>
      </c>
      <c r="O6" s="173"/>
      <c r="P6" s="173"/>
      <c r="Q6" s="173"/>
      <c r="R6" s="173"/>
      <c r="S6" s="173"/>
    </row>
    <row r="7" ht="20" customHeight="1" spans="1:19">
      <c r="A7" s="139">
        <v>1</v>
      </c>
      <c r="B7" s="19">
        <v>2</v>
      </c>
      <c r="C7" s="19">
        <v>3</v>
      </c>
      <c r="D7" s="19">
        <v>4</v>
      </c>
      <c r="E7" s="139">
        <v>5</v>
      </c>
      <c r="F7" s="19">
        <v>6</v>
      </c>
      <c r="G7" s="19">
        <v>7</v>
      </c>
      <c r="H7" s="139">
        <v>8</v>
      </c>
      <c r="I7" s="19">
        <v>9</v>
      </c>
      <c r="J7" s="31">
        <v>10</v>
      </c>
      <c r="K7" s="31">
        <v>11</v>
      </c>
      <c r="L7" s="174">
        <v>12</v>
      </c>
      <c r="M7" s="31">
        <v>13</v>
      </c>
      <c r="N7" s="31">
        <v>14</v>
      </c>
      <c r="O7" s="31">
        <v>15</v>
      </c>
      <c r="P7" s="31">
        <v>16</v>
      </c>
      <c r="Q7" s="31">
        <v>17</v>
      </c>
      <c r="R7" s="31">
        <v>18</v>
      </c>
      <c r="S7" s="31">
        <v>19</v>
      </c>
    </row>
    <row r="8" ht="30" customHeight="1" spans="1:19">
      <c r="A8" s="32" t="s">
        <v>44</v>
      </c>
      <c r="B8" s="32" t="s">
        <v>45</v>
      </c>
      <c r="C8" s="23">
        <v>232693345.61</v>
      </c>
      <c r="D8" s="131">
        <v>200025573.99</v>
      </c>
      <c r="E8" s="95">
        <v>200017636.95</v>
      </c>
      <c r="F8" s="95"/>
      <c r="G8" s="95"/>
      <c r="H8" s="95"/>
      <c r="I8" s="95">
        <v>7937.04</v>
      </c>
      <c r="J8" s="95"/>
      <c r="K8" s="95"/>
      <c r="L8" s="95"/>
      <c r="M8" s="95">
        <v>6526.75</v>
      </c>
      <c r="N8" s="95">
        <v>1410.29</v>
      </c>
      <c r="O8" s="95">
        <v>32667771.62</v>
      </c>
      <c r="P8" s="95">
        <v>32667771.62</v>
      </c>
      <c r="Q8" s="95"/>
      <c r="R8" s="95"/>
      <c r="S8" s="95"/>
    </row>
    <row r="9" ht="30" customHeight="1" spans="1:19">
      <c r="A9" s="70" t="s">
        <v>46</v>
      </c>
      <c r="B9" s="70" t="s">
        <v>47</v>
      </c>
      <c r="C9" s="23">
        <v>6471609.32</v>
      </c>
      <c r="D9" s="131">
        <v>6471609.32</v>
      </c>
      <c r="E9" s="95">
        <v>6464672.28</v>
      </c>
      <c r="F9" s="95"/>
      <c r="G9" s="95"/>
      <c r="H9" s="95"/>
      <c r="I9" s="95">
        <v>6937.04</v>
      </c>
      <c r="J9" s="95"/>
      <c r="K9" s="95"/>
      <c r="L9" s="95"/>
      <c r="M9" s="95">
        <v>6526.75</v>
      </c>
      <c r="N9" s="95">
        <v>410.29</v>
      </c>
      <c r="O9" s="95"/>
      <c r="P9" s="95"/>
      <c r="Q9" s="95"/>
      <c r="R9" s="95"/>
      <c r="S9" s="95"/>
    </row>
    <row r="10" ht="30" customHeight="1" spans="1:19">
      <c r="A10" s="70" t="s">
        <v>48</v>
      </c>
      <c r="B10" s="70" t="s">
        <v>45</v>
      </c>
      <c r="C10" s="23">
        <v>226221736.29</v>
      </c>
      <c r="D10" s="131">
        <v>193553964.67</v>
      </c>
      <c r="E10" s="95">
        <v>193552964.67</v>
      </c>
      <c r="F10" s="95"/>
      <c r="G10" s="95"/>
      <c r="H10" s="95"/>
      <c r="I10" s="95">
        <v>1000</v>
      </c>
      <c r="J10" s="95"/>
      <c r="K10" s="95"/>
      <c r="L10" s="95"/>
      <c r="M10" s="95"/>
      <c r="N10" s="95">
        <v>1000</v>
      </c>
      <c r="O10" s="95">
        <v>32667771.62</v>
      </c>
      <c r="P10" s="95">
        <v>32667771.62</v>
      </c>
      <c r="Q10" s="95"/>
      <c r="R10" s="95"/>
      <c r="S10" s="95"/>
    </row>
    <row r="11" ht="30" customHeight="1" spans="1:19">
      <c r="A11" s="175" t="s">
        <v>30</v>
      </c>
      <c r="B11" s="176"/>
      <c r="C11" s="131">
        <v>232693345.61</v>
      </c>
      <c r="D11" s="131">
        <v>200025573.99</v>
      </c>
      <c r="E11" s="95">
        <v>200017636.95</v>
      </c>
      <c r="F11" s="95"/>
      <c r="G11" s="95"/>
      <c r="H11" s="95"/>
      <c r="I11" s="95">
        <v>7937.04</v>
      </c>
      <c r="J11" s="95"/>
      <c r="K11" s="95"/>
      <c r="L11" s="95"/>
      <c r="M11" s="95">
        <v>6526.75</v>
      </c>
      <c r="N11" s="95">
        <v>1410.29</v>
      </c>
      <c r="O11" s="95">
        <v>32667771.62</v>
      </c>
      <c r="P11" s="95">
        <v>32667771.62</v>
      </c>
      <c r="Q11" s="95"/>
      <c r="R11" s="95"/>
      <c r="S11" s="95"/>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708333333333333" right="0.708333333333333" top="0.984027777777778" bottom="0.786805555555556" header="0.5" footer="0.5"/>
  <pageSetup paperSize="8" scale="52"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35"/>
  <sheetViews>
    <sheetView showZeros="0" workbookViewId="0">
      <selection activeCell="B24" sqref="B23:B24"/>
    </sheetView>
  </sheetViews>
  <sheetFormatPr defaultColWidth="9.14166666666667" defaultRowHeight="14.25" customHeight="1"/>
  <cols>
    <col min="1" max="1" width="14.2833333333333" customWidth="1"/>
    <col min="2" max="2" width="32.575" customWidth="1"/>
    <col min="3" max="6" width="18.85" customWidth="1"/>
    <col min="7" max="9" width="11.5" customWidth="1"/>
    <col min="10" max="10" width="13.125" customWidth="1"/>
    <col min="11" max="13" width="14" customWidth="1"/>
    <col min="14" max="14" width="11.5" customWidth="1"/>
    <col min="15" max="15" width="11.625" customWidth="1"/>
  </cols>
  <sheetData>
    <row r="1" ht="15.75" customHeight="1" spans="1:15">
      <c r="O1" s="60" t="s">
        <v>49</v>
      </c>
    </row>
    <row r="2" ht="28.5" customHeight="1" spans="1:15">
      <c r="A2" s="29" t="s">
        <v>50</v>
      </c>
      <c r="B2" s="29"/>
      <c r="C2" s="29"/>
      <c r="D2" s="29"/>
      <c r="E2" s="29"/>
      <c r="F2" s="29"/>
      <c r="G2" s="29"/>
      <c r="H2" s="29"/>
      <c r="I2" s="29"/>
      <c r="J2" s="29"/>
      <c r="K2" s="29"/>
      <c r="L2" s="29"/>
      <c r="M2" s="29"/>
      <c r="N2" s="29"/>
      <c r="O2" s="29"/>
    </row>
    <row r="3" ht="15" customHeight="1" spans="1:15">
      <c r="A3" s="109" t="str">
        <f>"单位名称："&amp;"云南省应急管理厅"</f>
        <v>单位名称：云南省应急管理厅</v>
      </c>
      <c r="B3" s="110"/>
      <c r="C3" s="63"/>
      <c r="D3" s="63"/>
      <c r="E3" s="63"/>
      <c r="F3" s="63"/>
      <c r="G3" s="6"/>
      <c r="H3" s="63"/>
      <c r="I3" s="63"/>
      <c r="J3" s="6"/>
      <c r="K3" s="63"/>
      <c r="L3" s="63"/>
      <c r="M3" s="6"/>
      <c r="N3" s="6"/>
      <c r="O3" s="111" t="s">
        <v>2</v>
      </c>
    </row>
    <row r="4" ht="18.75" customHeight="1" spans="1:15">
      <c r="A4" s="9" t="s">
        <v>51</v>
      </c>
      <c r="B4" s="9" t="s">
        <v>52</v>
      </c>
      <c r="C4" s="15" t="s">
        <v>30</v>
      </c>
      <c r="D4" s="67" t="s">
        <v>33</v>
      </c>
      <c r="E4" s="67"/>
      <c r="F4" s="67"/>
      <c r="G4" s="154" t="s">
        <v>34</v>
      </c>
      <c r="H4" s="9" t="s">
        <v>35</v>
      </c>
      <c r="I4" s="9" t="s">
        <v>53</v>
      </c>
      <c r="J4" s="10" t="s">
        <v>54</v>
      </c>
      <c r="K4" s="80" t="s">
        <v>55</v>
      </c>
      <c r="L4" s="80" t="s">
        <v>56</v>
      </c>
      <c r="M4" s="80" t="s">
        <v>57</v>
      </c>
      <c r="N4" s="80" t="s">
        <v>58</v>
      </c>
      <c r="O4" s="83" t="s">
        <v>59</v>
      </c>
    </row>
    <row r="5" ht="39" customHeight="1" spans="1:15">
      <c r="A5" s="18"/>
      <c r="B5" s="18"/>
      <c r="C5" s="18"/>
      <c r="D5" s="67" t="s">
        <v>32</v>
      </c>
      <c r="E5" s="67" t="s">
        <v>60</v>
      </c>
      <c r="F5" s="67" t="s">
        <v>61</v>
      </c>
      <c r="G5" s="18"/>
      <c r="H5" s="18"/>
      <c r="I5" s="18"/>
      <c r="J5" s="67" t="s">
        <v>32</v>
      </c>
      <c r="K5" s="91" t="s">
        <v>55</v>
      </c>
      <c r="L5" s="91" t="s">
        <v>56</v>
      </c>
      <c r="M5" s="91" t="s">
        <v>57</v>
      </c>
      <c r="N5" s="91" t="s">
        <v>58</v>
      </c>
      <c r="O5" s="91" t="s">
        <v>59</v>
      </c>
    </row>
    <row r="6" ht="20" customHeight="1" spans="1:15">
      <c r="A6" s="67">
        <v>1</v>
      </c>
      <c r="B6" s="67">
        <v>2</v>
      </c>
      <c r="C6" s="67">
        <v>3</v>
      </c>
      <c r="D6" s="67">
        <v>4</v>
      </c>
      <c r="E6" s="67">
        <v>5</v>
      </c>
      <c r="F6" s="67">
        <v>6</v>
      </c>
      <c r="G6" s="67">
        <v>7</v>
      </c>
      <c r="H6" s="51">
        <v>8</v>
      </c>
      <c r="I6" s="51">
        <v>9</v>
      </c>
      <c r="J6" s="51">
        <v>10</v>
      </c>
      <c r="K6" s="51">
        <v>11</v>
      </c>
      <c r="L6" s="51">
        <v>12</v>
      </c>
      <c r="M6" s="51">
        <v>13</v>
      </c>
      <c r="N6" s="51">
        <v>14</v>
      </c>
      <c r="O6" s="67">
        <v>15</v>
      </c>
    </row>
    <row r="7" ht="23" customHeight="1" spans="1:15">
      <c r="A7" s="32" t="s">
        <v>62</v>
      </c>
      <c r="B7" s="32" t="s">
        <v>63</v>
      </c>
      <c r="C7" s="131">
        <v>4330257.81</v>
      </c>
      <c r="D7" s="131">
        <v>4330257.81</v>
      </c>
      <c r="E7" s="131">
        <v>4330257.81</v>
      </c>
      <c r="F7" s="131"/>
      <c r="G7" s="95"/>
      <c r="H7" s="131"/>
      <c r="I7" s="131"/>
      <c r="J7" s="131"/>
      <c r="K7" s="131"/>
      <c r="L7" s="131"/>
      <c r="M7" s="95"/>
      <c r="N7" s="131"/>
      <c r="O7" s="131"/>
    </row>
    <row r="8" ht="23" customHeight="1" spans="1:15">
      <c r="A8" s="70" t="s">
        <v>64</v>
      </c>
      <c r="B8" s="70" t="s">
        <v>65</v>
      </c>
      <c r="C8" s="131">
        <v>4253442.54</v>
      </c>
      <c r="D8" s="131">
        <v>4253442.54</v>
      </c>
      <c r="E8" s="131">
        <v>4253442.54</v>
      </c>
      <c r="F8" s="131"/>
      <c r="G8" s="95"/>
      <c r="H8" s="131"/>
      <c r="I8" s="131"/>
      <c r="J8" s="131"/>
      <c r="K8" s="131"/>
      <c r="L8" s="131"/>
      <c r="M8" s="95"/>
      <c r="N8" s="131"/>
      <c r="O8" s="131"/>
    </row>
    <row r="9" ht="23" customHeight="1" spans="1:15">
      <c r="A9" s="71" t="s">
        <v>66</v>
      </c>
      <c r="B9" s="71" t="s">
        <v>67</v>
      </c>
      <c r="C9" s="131">
        <v>17280</v>
      </c>
      <c r="D9" s="131">
        <v>17280</v>
      </c>
      <c r="E9" s="131">
        <v>17280</v>
      </c>
      <c r="F9" s="131"/>
      <c r="G9" s="95"/>
      <c r="H9" s="131"/>
      <c r="I9" s="131"/>
      <c r="J9" s="131"/>
      <c r="K9" s="131"/>
      <c r="L9" s="131"/>
      <c r="M9" s="95"/>
      <c r="N9" s="131"/>
      <c r="O9" s="131"/>
    </row>
    <row r="10" ht="23" customHeight="1" spans="1:15">
      <c r="A10" s="71" t="s">
        <v>68</v>
      </c>
      <c r="B10" s="71" t="s">
        <v>69</v>
      </c>
      <c r="C10" s="131">
        <v>2160</v>
      </c>
      <c r="D10" s="131">
        <v>2160</v>
      </c>
      <c r="E10" s="131">
        <v>2160</v>
      </c>
      <c r="F10" s="131"/>
      <c r="G10" s="95"/>
      <c r="H10" s="131"/>
      <c r="I10" s="131"/>
      <c r="J10" s="131"/>
      <c r="K10" s="131"/>
      <c r="L10" s="131"/>
      <c r="M10" s="95"/>
      <c r="N10" s="131"/>
      <c r="O10" s="131"/>
    </row>
    <row r="11" ht="23" customHeight="1" spans="1:15">
      <c r="A11" s="71" t="s">
        <v>70</v>
      </c>
      <c r="B11" s="71" t="s">
        <v>71</v>
      </c>
      <c r="C11" s="131">
        <v>4234002.54</v>
      </c>
      <c r="D11" s="131">
        <v>4234002.54</v>
      </c>
      <c r="E11" s="131">
        <v>4234002.54</v>
      </c>
      <c r="F11" s="131"/>
      <c r="G11" s="95"/>
      <c r="H11" s="131"/>
      <c r="I11" s="131"/>
      <c r="J11" s="131"/>
      <c r="K11" s="131"/>
      <c r="L11" s="131"/>
      <c r="M11" s="95"/>
      <c r="N11" s="131"/>
      <c r="O11" s="131"/>
    </row>
    <row r="12" ht="23" customHeight="1" spans="1:15">
      <c r="A12" s="70" t="s">
        <v>72</v>
      </c>
      <c r="B12" s="70" t="s">
        <v>73</v>
      </c>
      <c r="C12" s="131">
        <v>76815.27</v>
      </c>
      <c r="D12" s="131">
        <v>76815.27</v>
      </c>
      <c r="E12" s="131">
        <v>76815.27</v>
      </c>
      <c r="F12" s="131"/>
      <c r="G12" s="95"/>
      <c r="H12" s="131"/>
      <c r="I12" s="131"/>
      <c r="J12" s="131"/>
      <c r="K12" s="131"/>
      <c r="L12" s="131"/>
      <c r="M12" s="95"/>
      <c r="N12" s="131"/>
      <c r="O12" s="131"/>
    </row>
    <row r="13" ht="23" customHeight="1" spans="1:15">
      <c r="A13" s="71" t="s">
        <v>74</v>
      </c>
      <c r="B13" s="71" t="s">
        <v>73</v>
      </c>
      <c r="C13" s="131">
        <v>76815.27</v>
      </c>
      <c r="D13" s="131">
        <v>76815.27</v>
      </c>
      <c r="E13" s="131">
        <v>76815.27</v>
      </c>
      <c r="F13" s="131"/>
      <c r="G13" s="95"/>
      <c r="H13" s="131"/>
      <c r="I13" s="131"/>
      <c r="J13" s="131"/>
      <c r="K13" s="131"/>
      <c r="L13" s="131"/>
      <c r="M13" s="95"/>
      <c r="N13" s="131"/>
      <c r="O13" s="131"/>
    </row>
    <row r="14" ht="23" customHeight="1" spans="1:15">
      <c r="A14" s="32" t="s">
        <v>75</v>
      </c>
      <c r="B14" s="32" t="s">
        <v>76</v>
      </c>
      <c r="C14" s="131">
        <v>4133372.31</v>
      </c>
      <c r="D14" s="131">
        <v>4133372.31</v>
      </c>
      <c r="E14" s="131">
        <v>4133372.31</v>
      </c>
      <c r="F14" s="131"/>
      <c r="G14" s="95"/>
      <c r="H14" s="131"/>
      <c r="I14" s="131"/>
      <c r="J14" s="131"/>
      <c r="K14" s="131"/>
      <c r="L14" s="131"/>
      <c r="M14" s="95"/>
      <c r="N14" s="131"/>
      <c r="O14" s="131"/>
    </row>
    <row r="15" ht="23" customHeight="1" spans="1:15">
      <c r="A15" s="70" t="s">
        <v>77</v>
      </c>
      <c r="B15" s="70" t="s">
        <v>78</v>
      </c>
      <c r="C15" s="131">
        <v>4133372.31</v>
      </c>
      <c r="D15" s="131">
        <v>4133372.31</v>
      </c>
      <c r="E15" s="131">
        <v>4133372.31</v>
      </c>
      <c r="F15" s="131"/>
      <c r="G15" s="95"/>
      <c r="H15" s="131"/>
      <c r="I15" s="131"/>
      <c r="J15" s="131"/>
      <c r="K15" s="131"/>
      <c r="L15" s="131"/>
      <c r="M15" s="95"/>
      <c r="N15" s="131"/>
      <c r="O15" s="131"/>
    </row>
    <row r="16" ht="23" customHeight="1" spans="1:15">
      <c r="A16" s="71" t="s">
        <v>79</v>
      </c>
      <c r="B16" s="71" t="s">
        <v>80</v>
      </c>
      <c r="C16" s="131">
        <v>2085906.38</v>
      </c>
      <c r="D16" s="131">
        <v>2085906.38</v>
      </c>
      <c r="E16" s="131">
        <v>2085906.38</v>
      </c>
      <c r="F16" s="131"/>
      <c r="G16" s="95"/>
      <c r="H16" s="131"/>
      <c r="I16" s="131"/>
      <c r="J16" s="131"/>
      <c r="K16" s="131"/>
      <c r="L16" s="131"/>
      <c r="M16" s="95"/>
      <c r="N16" s="131"/>
      <c r="O16" s="131"/>
    </row>
    <row r="17" ht="23" customHeight="1" spans="1:15">
      <c r="A17" s="71" t="s">
        <v>81</v>
      </c>
      <c r="B17" s="71" t="s">
        <v>82</v>
      </c>
      <c r="C17" s="131">
        <v>560345.22</v>
      </c>
      <c r="D17" s="131">
        <v>560345.22</v>
      </c>
      <c r="E17" s="131">
        <v>560345.22</v>
      </c>
      <c r="F17" s="131"/>
      <c r="G17" s="95"/>
      <c r="H17" s="131"/>
      <c r="I17" s="131"/>
      <c r="J17" s="131"/>
      <c r="K17" s="131"/>
      <c r="L17" s="131"/>
      <c r="M17" s="95"/>
      <c r="N17" s="131"/>
      <c r="O17" s="131"/>
    </row>
    <row r="18" ht="23" customHeight="1" spans="1:15">
      <c r="A18" s="71" t="s">
        <v>83</v>
      </c>
      <c r="B18" s="71" t="s">
        <v>84</v>
      </c>
      <c r="C18" s="131">
        <v>1400716.21</v>
      </c>
      <c r="D18" s="131">
        <v>1400716.21</v>
      </c>
      <c r="E18" s="131">
        <v>1400716.21</v>
      </c>
      <c r="F18" s="131"/>
      <c r="G18" s="95"/>
      <c r="H18" s="131"/>
      <c r="I18" s="131"/>
      <c r="J18" s="131"/>
      <c r="K18" s="131"/>
      <c r="L18" s="131"/>
      <c r="M18" s="95"/>
      <c r="N18" s="131"/>
      <c r="O18" s="131"/>
    </row>
    <row r="19" ht="23" customHeight="1" spans="1:15">
      <c r="A19" s="71" t="s">
        <v>85</v>
      </c>
      <c r="B19" s="71" t="s">
        <v>86</v>
      </c>
      <c r="C19" s="131">
        <v>86404.5</v>
      </c>
      <c r="D19" s="131">
        <v>86404.5</v>
      </c>
      <c r="E19" s="131">
        <v>86404.5</v>
      </c>
      <c r="F19" s="131"/>
      <c r="G19" s="95"/>
      <c r="H19" s="131"/>
      <c r="I19" s="131"/>
      <c r="J19" s="131"/>
      <c r="K19" s="131"/>
      <c r="L19" s="131"/>
      <c r="M19" s="95"/>
      <c r="N19" s="131"/>
      <c r="O19" s="131"/>
    </row>
    <row r="20" ht="23" customHeight="1" spans="1:15">
      <c r="A20" s="32" t="s">
        <v>87</v>
      </c>
      <c r="B20" s="32" t="s">
        <v>88</v>
      </c>
      <c r="C20" s="131">
        <v>9663139.2</v>
      </c>
      <c r="D20" s="131">
        <v>9663139.2</v>
      </c>
      <c r="E20" s="131"/>
      <c r="F20" s="131">
        <v>9663139.2</v>
      </c>
      <c r="G20" s="95"/>
      <c r="H20" s="131"/>
      <c r="I20" s="131"/>
      <c r="J20" s="131"/>
      <c r="K20" s="131"/>
      <c r="L20" s="131"/>
      <c r="M20" s="95"/>
      <c r="N20" s="131"/>
      <c r="O20" s="131"/>
    </row>
    <row r="21" ht="23" customHeight="1" spans="1:15">
      <c r="A21" s="70" t="s">
        <v>89</v>
      </c>
      <c r="B21" s="70" t="s">
        <v>90</v>
      </c>
      <c r="C21" s="131">
        <v>9663139.2</v>
      </c>
      <c r="D21" s="131">
        <v>9663139.2</v>
      </c>
      <c r="E21" s="131"/>
      <c r="F21" s="131">
        <v>9663139.2</v>
      </c>
      <c r="G21" s="95"/>
      <c r="H21" s="131"/>
      <c r="I21" s="131"/>
      <c r="J21" s="131"/>
      <c r="K21" s="131"/>
      <c r="L21" s="131"/>
      <c r="M21" s="95"/>
      <c r="N21" s="131"/>
      <c r="O21" s="131"/>
    </row>
    <row r="22" ht="23" customHeight="1" spans="1:15">
      <c r="A22" s="71" t="s">
        <v>91</v>
      </c>
      <c r="B22" s="71" t="s">
        <v>92</v>
      </c>
      <c r="C22" s="131">
        <v>9663139.2</v>
      </c>
      <c r="D22" s="131">
        <v>9663139.2</v>
      </c>
      <c r="E22" s="131"/>
      <c r="F22" s="131">
        <v>9663139.2</v>
      </c>
      <c r="G22" s="95"/>
      <c r="H22" s="131"/>
      <c r="I22" s="131"/>
      <c r="J22" s="131"/>
      <c r="K22" s="131"/>
      <c r="L22" s="131"/>
      <c r="M22" s="95"/>
      <c r="N22" s="131"/>
      <c r="O22" s="131"/>
    </row>
    <row r="23" ht="23" customHeight="1" spans="1:15">
      <c r="A23" s="32" t="s">
        <v>93</v>
      </c>
      <c r="B23" s="32" t="s">
        <v>94</v>
      </c>
      <c r="C23" s="131">
        <v>3390457.76</v>
      </c>
      <c r="D23" s="131">
        <v>3390457.76</v>
      </c>
      <c r="E23" s="131">
        <v>3390457.76</v>
      </c>
      <c r="F23" s="131"/>
      <c r="G23" s="95"/>
      <c r="H23" s="131"/>
      <c r="I23" s="131"/>
      <c r="J23" s="131"/>
      <c r="K23" s="131"/>
      <c r="L23" s="131"/>
      <c r="M23" s="95"/>
      <c r="N23" s="131"/>
      <c r="O23" s="131"/>
    </row>
    <row r="24" ht="23" customHeight="1" spans="1:15">
      <c r="A24" s="70" t="s">
        <v>95</v>
      </c>
      <c r="B24" s="70" t="s">
        <v>96</v>
      </c>
      <c r="C24" s="131">
        <v>3390457.76</v>
      </c>
      <c r="D24" s="131">
        <v>3390457.76</v>
      </c>
      <c r="E24" s="131">
        <v>3390457.76</v>
      </c>
      <c r="F24" s="131"/>
      <c r="G24" s="95"/>
      <c r="H24" s="131"/>
      <c r="I24" s="131"/>
      <c r="J24" s="131"/>
      <c r="K24" s="131"/>
      <c r="L24" s="131"/>
      <c r="M24" s="95"/>
      <c r="N24" s="131"/>
      <c r="O24" s="131"/>
    </row>
    <row r="25" ht="23" customHeight="1" spans="1:15">
      <c r="A25" s="71" t="s">
        <v>97</v>
      </c>
      <c r="B25" s="71" t="s">
        <v>98</v>
      </c>
      <c r="C25" s="131">
        <v>3390457.76</v>
      </c>
      <c r="D25" s="131">
        <v>3390457.76</v>
      </c>
      <c r="E25" s="131">
        <v>3390457.76</v>
      </c>
      <c r="F25" s="131"/>
      <c r="G25" s="95"/>
      <c r="H25" s="131"/>
      <c r="I25" s="131"/>
      <c r="J25" s="131"/>
      <c r="K25" s="131"/>
      <c r="L25" s="131"/>
      <c r="M25" s="95"/>
      <c r="N25" s="131"/>
      <c r="O25" s="131"/>
    </row>
    <row r="26" ht="23" customHeight="1" spans="1:15">
      <c r="A26" s="32" t="s">
        <v>99</v>
      </c>
      <c r="B26" s="32" t="s">
        <v>100</v>
      </c>
      <c r="C26" s="131">
        <v>13837508</v>
      </c>
      <c r="D26" s="131">
        <v>13837508</v>
      </c>
      <c r="E26" s="131"/>
      <c r="F26" s="131">
        <v>13837508</v>
      </c>
      <c r="G26" s="95"/>
      <c r="H26" s="131"/>
      <c r="I26" s="131"/>
      <c r="J26" s="131"/>
      <c r="K26" s="131"/>
      <c r="L26" s="131"/>
      <c r="M26" s="95"/>
      <c r="N26" s="131"/>
      <c r="O26" s="131"/>
    </row>
    <row r="27" ht="23" customHeight="1" spans="1:15">
      <c r="A27" s="70" t="s">
        <v>101</v>
      </c>
      <c r="B27" s="70" t="s">
        <v>102</v>
      </c>
      <c r="C27" s="131">
        <v>13837508</v>
      </c>
      <c r="D27" s="131">
        <v>13837508</v>
      </c>
      <c r="E27" s="131"/>
      <c r="F27" s="131">
        <v>13837508</v>
      </c>
      <c r="G27" s="95"/>
      <c r="H27" s="131"/>
      <c r="I27" s="131"/>
      <c r="J27" s="131"/>
      <c r="K27" s="131"/>
      <c r="L27" s="131"/>
      <c r="M27" s="95"/>
      <c r="N27" s="131"/>
      <c r="O27" s="131"/>
    </row>
    <row r="28" ht="23" customHeight="1" spans="1:15">
      <c r="A28" s="71" t="s">
        <v>103</v>
      </c>
      <c r="B28" s="71" t="s">
        <v>104</v>
      </c>
      <c r="C28" s="131">
        <v>13837508</v>
      </c>
      <c r="D28" s="131">
        <v>13837508</v>
      </c>
      <c r="E28" s="131"/>
      <c r="F28" s="131">
        <v>13837508</v>
      </c>
      <c r="G28" s="95"/>
      <c r="H28" s="131"/>
      <c r="I28" s="131"/>
      <c r="J28" s="131"/>
      <c r="K28" s="131"/>
      <c r="L28" s="131"/>
      <c r="M28" s="95"/>
      <c r="N28" s="131"/>
      <c r="O28" s="131"/>
    </row>
    <row r="29" ht="23" customHeight="1" spans="1:15">
      <c r="A29" s="32" t="s">
        <v>105</v>
      </c>
      <c r="B29" s="32" t="s">
        <v>106</v>
      </c>
      <c r="C29" s="131">
        <v>197338200.24</v>
      </c>
      <c r="D29" s="131">
        <v>197330673.49</v>
      </c>
      <c r="E29" s="131">
        <v>37534349.07</v>
      </c>
      <c r="F29" s="131">
        <v>159796324.42</v>
      </c>
      <c r="G29" s="95"/>
      <c r="H29" s="131"/>
      <c r="I29" s="131"/>
      <c r="J29" s="131">
        <v>7526.75</v>
      </c>
      <c r="K29" s="131"/>
      <c r="L29" s="131"/>
      <c r="M29" s="95"/>
      <c r="N29" s="131">
        <v>6526.75</v>
      </c>
      <c r="O29" s="131">
        <v>1000</v>
      </c>
    </row>
    <row r="30" ht="23" customHeight="1" spans="1:15">
      <c r="A30" s="70" t="s">
        <v>107</v>
      </c>
      <c r="B30" s="70" t="s">
        <v>108</v>
      </c>
      <c r="C30" s="131">
        <v>197338200.24</v>
      </c>
      <c r="D30" s="131">
        <v>197330673.49</v>
      </c>
      <c r="E30" s="131">
        <v>37534349.07</v>
      </c>
      <c r="F30" s="131">
        <v>159796324.42</v>
      </c>
      <c r="G30" s="95"/>
      <c r="H30" s="131"/>
      <c r="I30" s="131"/>
      <c r="J30" s="131">
        <v>7526.75</v>
      </c>
      <c r="K30" s="131"/>
      <c r="L30" s="131"/>
      <c r="M30" s="95"/>
      <c r="N30" s="131">
        <v>6526.75</v>
      </c>
      <c r="O30" s="131">
        <v>1000</v>
      </c>
    </row>
    <row r="31" ht="23" customHeight="1" spans="1:15">
      <c r="A31" s="71" t="s">
        <v>109</v>
      </c>
      <c r="B31" s="71" t="s">
        <v>110</v>
      </c>
      <c r="C31" s="131">
        <v>30742461.23</v>
      </c>
      <c r="D31" s="131">
        <v>30741461.23</v>
      </c>
      <c r="E31" s="131">
        <v>30681461.23</v>
      </c>
      <c r="F31" s="131">
        <v>60000</v>
      </c>
      <c r="G31" s="95"/>
      <c r="H31" s="131"/>
      <c r="I31" s="131"/>
      <c r="J31" s="131">
        <v>1000</v>
      </c>
      <c r="K31" s="131"/>
      <c r="L31" s="131"/>
      <c r="M31" s="95"/>
      <c r="N31" s="131"/>
      <c r="O31" s="131">
        <v>1000</v>
      </c>
    </row>
    <row r="32" ht="23" customHeight="1" spans="1:15">
      <c r="A32" s="71" t="s">
        <v>111</v>
      </c>
      <c r="B32" s="71" t="s">
        <v>112</v>
      </c>
      <c r="C32" s="131">
        <v>41326708.8</v>
      </c>
      <c r="D32" s="131">
        <v>41326708.8</v>
      </c>
      <c r="E32" s="131"/>
      <c r="F32" s="131">
        <v>41326708.8</v>
      </c>
      <c r="G32" s="95"/>
      <c r="H32" s="131"/>
      <c r="I32" s="131"/>
      <c r="J32" s="131"/>
      <c r="K32" s="131"/>
      <c r="L32" s="131"/>
      <c r="M32" s="95"/>
      <c r="N32" s="131"/>
      <c r="O32" s="131"/>
    </row>
    <row r="33" ht="23" customHeight="1" spans="1:15">
      <c r="A33" s="71" t="s">
        <v>113</v>
      </c>
      <c r="B33" s="71" t="s">
        <v>114</v>
      </c>
      <c r="C33" s="131">
        <v>118409615.62</v>
      </c>
      <c r="D33" s="131">
        <v>118409615.62</v>
      </c>
      <c r="E33" s="131"/>
      <c r="F33" s="131">
        <v>118409615.62</v>
      </c>
      <c r="G33" s="95"/>
      <c r="H33" s="131"/>
      <c r="I33" s="131"/>
      <c r="J33" s="131"/>
      <c r="K33" s="131"/>
      <c r="L33" s="131"/>
      <c r="M33" s="95"/>
      <c r="N33" s="131"/>
      <c r="O33" s="131"/>
    </row>
    <row r="34" ht="23" customHeight="1" spans="1:15">
      <c r="A34" s="71" t="s">
        <v>115</v>
      </c>
      <c r="B34" s="71" t="s">
        <v>116</v>
      </c>
      <c r="C34" s="131">
        <v>6859414.59</v>
      </c>
      <c r="D34" s="131">
        <v>6852887.84</v>
      </c>
      <c r="E34" s="131">
        <v>6852887.84</v>
      </c>
      <c r="F34" s="131"/>
      <c r="G34" s="95"/>
      <c r="H34" s="131"/>
      <c r="I34" s="131"/>
      <c r="J34" s="131">
        <v>6526.75</v>
      </c>
      <c r="K34" s="131"/>
      <c r="L34" s="131"/>
      <c r="M34" s="95"/>
      <c r="N34" s="131">
        <v>6526.75</v>
      </c>
      <c r="O34" s="131"/>
    </row>
    <row r="35" ht="23" customHeight="1" spans="1:15">
      <c r="A35" s="112" t="s">
        <v>117</v>
      </c>
      <c r="B35" s="113" t="s">
        <v>117</v>
      </c>
      <c r="C35" s="131">
        <v>232692935.32</v>
      </c>
      <c r="D35" s="131">
        <v>232685408.57</v>
      </c>
      <c r="E35" s="131">
        <v>49388436.95</v>
      </c>
      <c r="F35" s="131">
        <v>183296971.62</v>
      </c>
      <c r="G35" s="95"/>
      <c r="H35" s="131"/>
      <c r="I35" s="131"/>
      <c r="J35" s="131">
        <v>7526.75</v>
      </c>
      <c r="K35" s="131"/>
      <c r="L35" s="131"/>
      <c r="M35" s="95"/>
      <c r="N35" s="131">
        <v>6526.75</v>
      </c>
      <c r="O35" s="131">
        <v>1000</v>
      </c>
    </row>
  </sheetData>
  <mergeCells count="11">
    <mergeCell ref="A2:O2"/>
    <mergeCell ref="A3:L3"/>
    <mergeCell ref="D4:F4"/>
    <mergeCell ref="J4:O4"/>
    <mergeCell ref="A35:B35"/>
    <mergeCell ref="A4:A5"/>
    <mergeCell ref="B4:B5"/>
    <mergeCell ref="C4:C5"/>
    <mergeCell ref="G4:G5"/>
    <mergeCell ref="H4:H5"/>
    <mergeCell ref="I4:I5"/>
  </mergeCells>
  <printOptions horizontalCentered="1"/>
  <pageMargins left="0.708333333333333" right="0.708333333333333" top="0.984027777777778" bottom="0.786805555555556" header="0.5" footer="0.5"/>
  <pageSetup paperSize="8" scale="56"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B24" sqref="B23:B24"/>
    </sheetView>
  </sheetViews>
  <sheetFormatPr defaultColWidth="9.14166666666667" defaultRowHeight="14.25" customHeight="1" outlineLevelCol="3"/>
  <cols>
    <col min="1" max="4" width="40.625" customWidth="1"/>
  </cols>
  <sheetData>
    <row r="1" customHeight="1" spans="1:4">
      <c r="D1" s="101" t="s">
        <v>118</v>
      </c>
    </row>
    <row r="2" ht="31.5" customHeight="1" spans="1:4">
      <c r="A2" s="48" t="s">
        <v>119</v>
      </c>
      <c r="B2" s="141"/>
      <c r="C2" s="141"/>
      <c r="D2" s="141"/>
    </row>
    <row r="3" ht="17.25" customHeight="1" spans="1:4">
      <c r="A3" s="4" t="str">
        <f>"单位名称："&amp;"云南省应急管理厅"</f>
        <v>单位名称：云南省应急管理厅</v>
      </c>
      <c r="B3" s="142"/>
      <c r="C3" s="142"/>
      <c r="D3" s="103" t="s">
        <v>2</v>
      </c>
    </row>
    <row r="4" ht="24.65" customHeight="1" spans="1:4">
      <c r="A4" s="10" t="s">
        <v>3</v>
      </c>
      <c r="B4" s="12"/>
      <c r="C4" s="10" t="s">
        <v>4</v>
      </c>
      <c r="D4" s="12"/>
    </row>
    <row r="5" ht="15.65" customHeight="1" spans="1:4">
      <c r="A5" s="15" t="s">
        <v>5</v>
      </c>
      <c r="B5" s="143" t="s">
        <v>6</v>
      </c>
      <c r="C5" s="15" t="s">
        <v>120</v>
      </c>
      <c r="D5" s="143" t="s">
        <v>6</v>
      </c>
    </row>
    <row r="6" ht="14.15" customHeight="1" spans="1:4">
      <c r="A6" s="18"/>
      <c r="B6" s="17"/>
      <c r="C6" s="18"/>
      <c r="D6" s="17"/>
    </row>
    <row r="7" ht="29.15" customHeight="1" spans="1:4">
      <c r="A7" s="144" t="s">
        <v>121</v>
      </c>
      <c r="B7" s="145">
        <v>200017636.95</v>
      </c>
      <c r="C7" s="146" t="s">
        <v>122</v>
      </c>
      <c r="D7" s="145">
        <v>232685408.57</v>
      </c>
    </row>
    <row r="8" ht="29.15" customHeight="1" spans="1:4">
      <c r="A8" s="147" t="s">
        <v>123</v>
      </c>
      <c r="B8" s="95">
        <v>200017636.95</v>
      </c>
      <c r="C8" s="24" t="str">
        <f>"（一）"&amp;"社会保障和就业支出"</f>
        <v>（一）社会保障和就业支出</v>
      </c>
      <c r="D8" s="95">
        <v>4330257.81</v>
      </c>
    </row>
    <row r="9" ht="29.15" customHeight="1" spans="1:4">
      <c r="A9" s="147" t="s">
        <v>124</v>
      </c>
      <c r="B9" s="95"/>
      <c r="C9" s="24" t="str">
        <f>"（二）"&amp;"卫生健康支出"</f>
        <v>（二）卫生健康支出</v>
      </c>
      <c r="D9" s="95">
        <v>4133372.31</v>
      </c>
    </row>
    <row r="10" ht="29.15" customHeight="1" spans="1:4">
      <c r="A10" s="147" t="s">
        <v>125</v>
      </c>
      <c r="B10" s="95"/>
      <c r="C10" s="24" t="str">
        <f>"（三）"&amp;"节能环保支出"</f>
        <v>（三）节能环保支出</v>
      </c>
      <c r="D10" s="95">
        <v>9663139.2</v>
      </c>
    </row>
    <row r="11" ht="29.15" customHeight="1" spans="1:4">
      <c r="A11" s="148" t="s">
        <v>126</v>
      </c>
      <c r="B11" s="149">
        <v>32667771.62</v>
      </c>
      <c r="C11" s="24" t="str">
        <f>"（四）"&amp;"住房保障支出"</f>
        <v>（四）住房保障支出</v>
      </c>
      <c r="D11" s="95">
        <v>3390457.76</v>
      </c>
    </row>
    <row r="12" ht="29.15" customHeight="1" spans="1:4">
      <c r="A12" s="147" t="s">
        <v>123</v>
      </c>
      <c r="B12" s="131">
        <v>32667771.62</v>
      </c>
      <c r="C12" s="24" t="str">
        <f>"（五）"&amp;"粮油物资储备支出"</f>
        <v>（五）粮油物资储备支出</v>
      </c>
      <c r="D12" s="95">
        <v>13837508</v>
      </c>
    </row>
    <row r="13" ht="29.15" customHeight="1" spans="1:4">
      <c r="A13" s="150" t="s">
        <v>124</v>
      </c>
      <c r="B13" s="131"/>
      <c r="C13" s="24" t="str">
        <f>"（六）"&amp;"灾害防治及应急管理支出"</f>
        <v>（六）灾害防治及应急管理支出</v>
      </c>
      <c r="D13" s="95">
        <v>197330673.49</v>
      </c>
    </row>
    <row r="14" ht="29.15" customHeight="1" spans="1:4">
      <c r="A14" s="150" t="s">
        <v>125</v>
      </c>
      <c r="B14" s="149"/>
      <c r="C14" s="24" t="str">
        <f>"（七）"&amp;"转移性支出"</f>
        <v>（七）转移性支出</v>
      </c>
      <c r="D14" s="95"/>
    </row>
    <row r="15" ht="29.15" customHeight="1" spans="1:4">
      <c r="A15" s="151"/>
      <c r="B15" s="149"/>
      <c r="C15" s="152" t="s">
        <v>127</v>
      </c>
      <c r="D15" s="149"/>
    </row>
    <row r="16" ht="29.15" customHeight="1" spans="1:4">
      <c r="A16" s="151" t="s">
        <v>128</v>
      </c>
      <c r="B16" s="149">
        <v>232685408.57</v>
      </c>
      <c r="C16" s="153" t="s">
        <v>25</v>
      </c>
      <c r="D16" s="149">
        <v>232685408.57</v>
      </c>
    </row>
  </sheetData>
  <mergeCells count="8">
    <mergeCell ref="A2:D2"/>
    <mergeCell ref="A3:B3"/>
    <mergeCell ref="A4:B4"/>
    <mergeCell ref="C4:D4"/>
    <mergeCell ref="A5:A6"/>
    <mergeCell ref="B5:B6"/>
    <mergeCell ref="C5:C6"/>
    <mergeCell ref="D5:D6"/>
  </mergeCells>
  <printOptions horizontalCentered="1"/>
  <pageMargins left="0.708333333333333" right="0.708333333333333" top="0.984027777777778" bottom="0.786805555555556" header="0.5" footer="0.5"/>
  <pageSetup paperSize="8" scale="82"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9"/>
  <sheetViews>
    <sheetView showZeros="0" topLeftCell="A10" workbookViewId="0">
      <selection activeCell="B24" sqref="B23:B24"/>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7"/>
      <c r="F1" s="60"/>
      <c r="G1" s="60" t="s">
        <v>129</v>
      </c>
    </row>
    <row r="2" ht="39" customHeight="1" spans="1:7">
      <c r="A2" s="3" t="s">
        <v>130</v>
      </c>
      <c r="B2" s="3"/>
      <c r="C2" s="3"/>
      <c r="D2" s="3"/>
      <c r="E2" s="3"/>
      <c r="F2" s="3"/>
      <c r="G2" s="3"/>
    </row>
    <row r="3" ht="18" customHeight="1" spans="1:7">
      <c r="A3" s="4" t="str">
        <f>"单位名称："&amp;"云南省应急管理厅"</f>
        <v>单位名称：云南省应急管理厅</v>
      </c>
      <c r="F3" s="111"/>
      <c r="G3" s="111" t="s">
        <v>2</v>
      </c>
    </row>
    <row r="4" ht="22" customHeight="1" spans="1:7">
      <c r="A4" s="133" t="s">
        <v>131</v>
      </c>
      <c r="B4" s="134"/>
      <c r="C4" s="135" t="s">
        <v>30</v>
      </c>
      <c r="D4" s="11" t="s">
        <v>60</v>
      </c>
      <c r="E4" s="11"/>
      <c r="F4" s="12"/>
      <c r="G4" s="135" t="s">
        <v>61</v>
      </c>
    </row>
    <row r="5" ht="22" customHeight="1" spans="1:7">
      <c r="A5" s="136" t="s">
        <v>51</v>
      </c>
      <c r="B5" s="137" t="s">
        <v>52</v>
      </c>
      <c r="C5" s="104"/>
      <c r="D5" s="104" t="s">
        <v>32</v>
      </c>
      <c r="E5" s="104" t="s">
        <v>132</v>
      </c>
      <c r="F5" s="104" t="s">
        <v>133</v>
      </c>
      <c r="G5" s="104"/>
    </row>
    <row r="6" ht="22" customHeight="1" spans="1:7">
      <c r="A6" s="138" t="s">
        <v>134</v>
      </c>
      <c r="B6" s="138" t="s">
        <v>135</v>
      </c>
      <c r="C6" s="138" t="s">
        <v>136</v>
      </c>
      <c r="D6" s="67"/>
      <c r="E6" s="138" t="s">
        <v>137</v>
      </c>
      <c r="F6" s="138" t="s">
        <v>138</v>
      </c>
      <c r="G6" s="138" t="s">
        <v>139</v>
      </c>
    </row>
    <row r="7" ht="22" customHeight="1" spans="1:7">
      <c r="A7" s="32" t="s">
        <v>62</v>
      </c>
      <c r="B7" s="32" t="s">
        <v>63</v>
      </c>
      <c r="C7" s="23">
        <v>4330257.81</v>
      </c>
      <c r="D7" s="23">
        <v>4330257.81</v>
      </c>
      <c r="E7" s="23">
        <v>4310817.81</v>
      </c>
      <c r="F7" s="23">
        <v>19440</v>
      </c>
      <c r="G7" s="23"/>
    </row>
    <row r="8" ht="22" customHeight="1" spans="1:7">
      <c r="A8" s="32" t="s">
        <v>64</v>
      </c>
      <c r="B8" s="70" t="s">
        <v>65</v>
      </c>
      <c r="C8" s="23">
        <v>4253442.54</v>
      </c>
      <c r="D8" s="23">
        <v>4253442.54</v>
      </c>
      <c r="E8" s="23">
        <v>4234002.54</v>
      </c>
      <c r="F8" s="23">
        <v>19440</v>
      </c>
      <c r="G8" s="23"/>
    </row>
    <row r="9" ht="22" customHeight="1" spans="1:7">
      <c r="A9" s="32" t="s">
        <v>66</v>
      </c>
      <c r="B9" s="71" t="s">
        <v>67</v>
      </c>
      <c r="C9" s="23">
        <v>17280</v>
      </c>
      <c r="D9" s="23">
        <v>17280</v>
      </c>
      <c r="E9" s="23"/>
      <c r="F9" s="23">
        <v>17280</v>
      </c>
      <c r="G9" s="23"/>
    </row>
    <row r="10" ht="22" customHeight="1" spans="1:7">
      <c r="A10" s="32" t="s">
        <v>68</v>
      </c>
      <c r="B10" s="71" t="s">
        <v>69</v>
      </c>
      <c r="C10" s="23">
        <v>2160</v>
      </c>
      <c r="D10" s="23">
        <v>2160</v>
      </c>
      <c r="E10" s="23"/>
      <c r="F10" s="23">
        <v>2160</v>
      </c>
      <c r="G10" s="23"/>
    </row>
    <row r="11" ht="22" customHeight="1" spans="1:7">
      <c r="A11" s="32" t="s">
        <v>70</v>
      </c>
      <c r="B11" s="71" t="s">
        <v>71</v>
      </c>
      <c r="C11" s="23">
        <v>4234002.54</v>
      </c>
      <c r="D11" s="23">
        <v>4234002.54</v>
      </c>
      <c r="E11" s="23">
        <v>4234002.54</v>
      </c>
      <c r="F11" s="23"/>
      <c r="G11" s="23"/>
    </row>
    <row r="12" ht="22" customHeight="1" spans="1:7">
      <c r="A12" s="32" t="s">
        <v>72</v>
      </c>
      <c r="B12" s="70" t="s">
        <v>73</v>
      </c>
      <c r="C12" s="23">
        <v>76815.27</v>
      </c>
      <c r="D12" s="23">
        <v>76815.27</v>
      </c>
      <c r="E12" s="23">
        <v>76815.27</v>
      </c>
      <c r="F12" s="23"/>
      <c r="G12" s="23"/>
    </row>
    <row r="13" ht="22" customHeight="1" spans="1:7">
      <c r="A13" s="32" t="s">
        <v>74</v>
      </c>
      <c r="B13" s="71" t="s">
        <v>73</v>
      </c>
      <c r="C13" s="23">
        <v>76815.27</v>
      </c>
      <c r="D13" s="23">
        <v>76815.27</v>
      </c>
      <c r="E13" s="23">
        <v>76815.27</v>
      </c>
      <c r="F13" s="23"/>
      <c r="G13" s="23"/>
    </row>
    <row r="14" ht="22" customHeight="1" spans="1:7">
      <c r="A14" s="32" t="s">
        <v>75</v>
      </c>
      <c r="B14" s="32" t="s">
        <v>76</v>
      </c>
      <c r="C14" s="23">
        <v>4133372.31</v>
      </c>
      <c r="D14" s="23">
        <v>4133372.31</v>
      </c>
      <c r="E14" s="23">
        <v>4133372.31</v>
      </c>
      <c r="F14" s="23"/>
      <c r="G14" s="23"/>
    </row>
    <row r="15" ht="22" customHeight="1" spans="1:7">
      <c r="A15" s="32" t="s">
        <v>77</v>
      </c>
      <c r="B15" s="70" t="s">
        <v>78</v>
      </c>
      <c r="C15" s="23">
        <v>4133372.31</v>
      </c>
      <c r="D15" s="23">
        <v>4133372.31</v>
      </c>
      <c r="E15" s="23">
        <v>4133372.31</v>
      </c>
      <c r="F15" s="23"/>
      <c r="G15" s="23"/>
    </row>
    <row r="16" ht="22" customHeight="1" spans="1:7">
      <c r="A16" s="32" t="s">
        <v>79</v>
      </c>
      <c r="B16" s="71" t="s">
        <v>80</v>
      </c>
      <c r="C16" s="23">
        <v>2085906.38</v>
      </c>
      <c r="D16" s="23">
        <v>2085906.38</v>
      </c>
      <c r="E16" s="23">
        <v>2085906.38</v>
      </c>
      <c r="F16" s="23"/>
      <c r="G16" s="23"/>
    </row>
    <row r="17" ht="22" customHeight="1" spans="1:7">
      <c r="A17" s="32" t="s">
        <v>81</v>
      </c>
      <c r="B17" s="71" t="s">
        <v>82</v>
      </c>
      <c r="C17" s="23">
        <v>560345.22</v>
      </c>
      <c r="D17" s="23">
        <v>560345.22</v>
      </c>
      <c r="E17" s="23">
        <v>560345.22</v>
      </c>
      <c r="F17" s="23"/>
      <c r="G17" s="23"/>
    </row>
    <row r="18" ht="22" customHeight="1" spans="1:7">
      <c r="A18" s="32" t="s">
        <v>83</v>
      </c>
      <c r="B18" s="71" t="s">
        <v>84</v>
      </c>
      <c r="C18" s="23">
        <v>1400716.21</v>
      </c>
      <c r="D18" s="23">
        <v>1400716.21</v>
      </c>
      <c r="E18" s="23">
        <v>1400716.21</v>
      </c>
      <c r="F18" s="23"/>
      <c r="G18" s="23"/>
    </row>
    <row r="19" ht="22" customHeight="1" spans="1:7">
      <c r="A19" s="32" t="s">
        <v>85</v>
      </c>
      <c r="B19" s="71" t="s">
        <v>86</v>
      </c>
      <c r="C19" s="23">
        <v>86404.5</v>
      </c>
      <c r="D19" s="23">
        <v>86404.5</v>
      </c>
      <c r="E19" s="23">
        <v>86404.5</v>
      </c>
      <c r="F19" s="23"/>
      <c r="G19" s="23"/>
    </row>
    <row r="20" ht="22" customHeight="1" spans="1:7">
      <c r="A20" s="32" t="s">
        <v>93</v>
      </c>
      <c r="B20" s="32" t="s">
        <v>94</v>
      </c>
      <c r="C20" s="23">
        <v>3390457.76</v>
      </c>
      <c r="D20" s="23">
        <v>3390457.76</v>
      </c>
      <c r="E20" s="23">
        <v>3390457.76</v>
      </c>
      <c r="F20" s="23"/>
      <c r="G20" s="23"/>
    </row>
    <row r="21" ht="22" customHeight="1" spans="1:7">
      <c r="A21" s="32" t="s">
        <v>95</v>
      </c>
      <c r="B21" s="70" t="s">
        <v>96</v>
      </c>
      <c r="C21" s="23">
        <v>3390457.76</v>
      </c>
      <c r="D21" s="23">
        <v>3390457.76</v>
      </c>
      <c r="E21" s="23">
        <v>3390457.76</v>
      </c>
      <c r="F21" s="23"/>
      <c r="G21" s="23"/>
    </row>
    <row r="22" ht="22" customHeight="1" spans="1:7">
      <c r="A22" s="32" t="s">
        <v>97</v>
      </c>
      <c r="B22" s="71" t="s">
        <v>98</v>
      </c>
      <c r="C22" s="23">
        <v>3390457.76</v>
      </c>
      <c r="D22" s="23">
        <v>3390457.76</v>
      </c>
      <c r="E22" s="23">
        <v>3390457.76</v>
      </c>
      <c r="F22" s="23"/>
      <c r="G22" s="23"/>
    </row>
    <row r="23" ht="22" customHeight="1" spans="1:7">
      <c r="A23" s="32" t="s">
        <v>105</v>
      </c>
      <c r="B23" s="32" t="s">
        <v>106</v>
      </c>
      <c r="C23" s="23">
        <v>188163549.07</v>
      </c>
      <c r="D23" s="23">
        <v>37534349.07</v>
      </c>
      <c r="E23" s="23">
        <v>29824787.15</v>
      </c>
      <c r="F23" s="23">
        <v>7709561.92</v>
      </c>
      <c r="G23" s="23">
        <v>150629200</v>
      </c>
    </row>
    <row r="24" ht="22" customHeight="1" spans="1:7">
      <c r="A24" s="32" t="s">
        <v>107</v>
      </c>
      <c r="B24" s="70" t="s">
        <v>108</v>
      </c>
      <c r="C24" s="23">
        <v>188163549.07</v>
      </c>
      <c r="D24" s="23">
        <v>37534349.07</v>
      </c>
      <c r="E24" s="23">
        <v>29824787.15</v>
      </c>
      <c r="F24" s="23">
        <v>7709561.92</v>
      </c>
      <c r="G24" s="23">
        <v>150629200</v>
      </c>
    </row>
    <row r="25" ht="22" customHeight="1" spans="1:7">
      <c r="A25" s="32" t="s">
        <v>109</v>
      </c>
      <c r="B25" s="71" t="s">
        <v>110</v>
      </c>
      <c r="C25" s="23">
        <v>30741461.23</v>
      </c>
      <c r="D25" s="23">
        <v>30681461.23</v>
      </c>
      <c r="E25" s="23">
        <v>23570010.15</v>
      </c>
      <c r="F25" s="23">
        <v>7111451.08</v>
      </c>
      <c r="G25" s="23">
        <v>60000</v>
      </c>
    </row>
    <row r="26" ht="22" customHeight="1" spans="1:7">
      <c r="A26" s="32" t="s">
        <v>111</v>
      </c>
      <c r="B26" s="71" t="s">
        <v>112</v>
      </c>
      <c r="C26" s="23">
        <v>35360000</v>
      </c>
      <c r="D26" s="23"/>
      <c r="E26" s="23"/>
      <c r="F26" s="23"/>
      <c r="G26" s="23">
        <v>35360000</v>
      </c>
    </row>
    <row r="27" ht="22" customHeight="1" spans="1:7">
      <c r="A27" s="32" t="s">
        <v>113</v>
      </c>
      <c r="B27" s="71" t="s">
        <v>114</v>
      </c>
      <c r="C27" s="23">
        <v>115209200</v>
      </c>
      <c r="D27" s="23"/>
      <c r="E27" s="23"/>
      <c r="F27" s="23"/>
      <c r="G27" s="23">
        <v>115209200</v>
      </c>
    </row>
    <row r="28" ht="22" customHeight="1" spans="1:7">
      <c r="A28" s="32" t="s">
        <v>115</v>
      </c>
      <c r="B28" s="71" t="s">
        <v>116</v>
      </c>
      <c r="C28" s="23">
        <v>6852887.84</v>
      </c>
      <c r="D28" s="23">
        <v>6852887.84</v>
      </c>
      <c r="E28" s="23">
        <v>6254777</v>
      </c>
      <c r="F28" s="23">
        <v>598110.84</v>
      </c>
      <c r="G28" s="23"/>
    </row>
    <row r="29" ht="22" customHeight="1" spans="1:7">
      <c r="A29" s="139" t="s">
        <v>117</v>
      </c>
      <c r="B29" s="140" t="s">
        <v>117</v>
      </c>
      <c r="C29" s="23">
        <v>200017636.95</v>
      </c>
      <c r="D29" s="23">
        <v>49388436.95</v>
      </c>
      <c r="E29" s="23">
        <v>41659435.03</v>
      </c>
      <c r="F29" s="23">
        <v>7729001.92</v>
      </c>
      <c r="G29" s="23">
        <v>150629200</v>
      </c>
    </row>
  </sheetData>
  <mergeCells count="7">
    <mergeCell ref="A2:G2"/>
    <mergeCell ref="A3:E3"/>
    <mergeCell ref="A4:B4"/>
    <mergeCell ref="D4:F4"/>
    <mergeCell ref="A29:B29"/>
    <mergeCell ref="C4:C5"/>
    <mergeCell ref="G4:G5"/>
  </mergeCells>
  <printOptions horizontalCentered="1"/>
  <pageMargins left="0.708333333333333" right="0.708333333333333" top="0.984027777777778" bottom="0.786805555555556" header="0.5" footer="0.5"/>
  <pageSetup paperSize="8" scale="7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B24" sqref="B23:B24"/>
    </sheetView>
  </sheetViews>
  <sheetFormatPr defaultColWidth="9.14166666666667" defaultRowHeight="14.25" customHeight="1" outlineLevelRow="6" outlineLevelCol="5"/>
  <cols>
    <col min="1" max="6" width="23.625" customWidth="1"/>
  </cols>
  <sheetData>
    <row r="1" ht="12" customHeight="1" spans="1:6">
      <c r="A1" s="127"/>
      <c r="B1" s="127"/>
      <c r="C1" s="65"/>
      <c r="F1" s="64" t="s">
        <v>140</v>
      </c>
    </row>
    <row r="2" ht="25.5" customHeight="1" spans="1:6">
      <c r="A2" s="128" t="s">
        <v>141</v>
      </c>
      <c r="B2" s="128"/>
      <c r="C2" s="128"/>
      <c r="D2" s="128"/>
      <c r="E2" s="128"/>
      <c r="F2" s="128"/>
    </row>
    <row r="3" ht="15.75" customHeight="1" spans="1:6">
      <c r="A3" s="4" t="str">
        <f>"单位名称："&amp;"云南省应急管理厅"</f>
        <v>单位名称：云南省应急管理厅</v>
      </c>
      <c r="B3" s="127"/>
      <c r="C3" s="65"/>
      <c r="F3" s="64" t="s">
        <v>142</v>
      </c>
    </row>
    <row r="4" ht="30" customHeight="1" spans="1:6">
      <c r="A4" s="9" t="s">
        <v>143</v>
      </c>
      <c r="B4" s="15" t="s">
        <v>144</v>
      </c>
      <c r="C4" s="10" t="s">
        <v>145</v>
      </c>
      <c r="D4" s="11"/>
      <c r="E4" s="12"/>
      <c r="F4" s="15" t="s">
        <v>146</v>
      </c>
    </row>
    <row r="5" ht="30" customHeight="1" spans="1:6">
      <c r="A5" s="17"/>
      <c r="B5" s="18"/>
      <c r="C5" s="67" t="s">
        <v>32</v>
      </c>
      <c r="D5" s="67" t="s">
        <v>147</v>
      </c>
      <c r="E5" s="67" t="s">
        <v>148</v>
      </c>
      <c r="F5" s="18"/>
    </row>
    <row r="6" ht="30" customHeight="1" spans="1:6">
      <c r="A6" s="129">
        <v>1</v>
      </c>
      <c r="B6" s="129">
        <v>2</v>
      </c>
      <c r="C6" s="130">
        <v>3</v>
      </c>
      <c r="D6" s="129">
        <v>4</v>
      </c>
      <c r="E6" s="129">
        <v>5</v>
      </c>
      <c r="F6" s="129">
        <v>6</v>
      </c>
    </row>
    <row r="7" ht="30" customHeight="1" spans="1:6">
      <c r="A7" s="131">
        <v>567500</v>
      </c>
      <c r="B7" s="131">
        <v>140000</v>
      </c>
      <c r="C7" s="132">
        <v>327500</v>
      </c>
      <c r="D7" s="131"/>
      <c r="E7" s="131">
        <v>327500</v>
      </c>
      <c r="F7" s="131">
        <v>100000</v>
      </c>
    </row>
  </sheetData>
  <mergeCells count="6">
    <mergeCell ref="A2:F2"/>
    <mergeCell ref="A3:D3"/>
    <mergeCell ref="C4:E4"/>
    <mergeCell ref="A4:A5"/>
    <mergeCell ref="B4:B5"/>
    <mergeCell ref="F4:F5"/>
  </mergeCells>
  <printOptions horizontalCentered="1"/>
  <pageMargins left="0.708333333333333" right="0.708333333333333" top="0.984027777777778" bottom="0.786805555555556" header="0.5" footer="0.5"/>
  <pageSetup paperSize="8" scale="94"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3"/>
  <sheetViews>
    <sheetView showZeros="0" topLeftCell="B85" workbookViewId="0">
      <selection activeCell="F92" sqref="D11:D92 F11:F92"/>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0" width="15.3166666666667" customWidth="1"/>
    <col min="11" max="11" width="9.625" customWidth="1"/>
    <col min="12" max="12" width="15.3166666666667" customWidth="1"/>
    <col min="13" max="14" width="8.625" customWidth="1"/>
    <col min="15" max="17" width="9.625" customWidth="1"/>
    <col min="18" max="18" width="12.625" customWidth="1"/>
    <col min="19" max="19" width="8.625" customWidth="1"/>
    <col min="20" max="20" width="9.625" customWidth="1"/>
    <col min="21" max="21" width="8.625" customWidth="1"/>
    <col min="22" max="23" width="12.625" customWidth="1"/>
  </cols>
  <sheetData>
    <row r="1" ht="13.5" customHeight="1" spans="1:23">
      <c r="D1" s="1"/>
      <c r="E1" s="1"/>
      <c r="F1" s="1"/>
      <c r="G1" s="1"/>
      <c r="U1" s="117"/>
      <c r="W1" s="60" t="s">
        <v>149</v>
      </c>
    </row>
    <row r="2" ht="27.75" customHeight="1" spans="1:23">
      <c r="A2" s="29" t="s">
        <v>150</v>
      </c>
      <c r="B2" s="29"/>
      <c r="C2" s="29"/>
      <c r="D2" s="29"/>
      <c r="E2" s="29"/>
      <c r="F2" s="29"/>
      <c r="G2" s="29"/>
      <c r="H2" s="29"/>
      <c r="I2" s="29"/>
      <c r="J2" s="29"/>
      <c r="K2" s="29"/>
      <c r="L2" s="29"/>
      <c r="M2" s="29"/>
      <c r="N2" s="29"/>
      <c r="O2" s="29"/>
      <c r="P2" s="29"/>
      <c r="Q2" s="29"/>
      <c r="R2" s="29"/>
      <c r="S2" s="29"/>
      <c r="T2" s="29"/>
      <c r="U2" s="29"/>
      <c r="V2" s="29"/>
      <c r="W2" s="29"/>
    </row>
    <row r="3" ht="13.5" customHeight="1" spans="1:23">
      <c r="A3" s="4" t="str">
        <f>"单位名称："&amp;"云南省应急管理厅"</f>
        <v>单位名称：云南省应急管理厅</v>
      </c>
      <c r="B3" s="5"/>
      <c r="C3" s="5"/>
      <c r="D3" s="5"/>
      <c r="E3" s="5"/>
      <c r="F3" s="5"/>
      <c r="G3" s="5"/>
      <c r="H3" s="6"/>
      <c r="I3" s="6"/>
      <c r="J3" s="6"/>
      <c r="K3" s="6"/>
      <c r="L3" s="6"/>
      <c r="M3" s="6"/>
      <c r="N3" s="6"/>
      <c r="O3" s="6"/>
      <c r="P3" s="6"/>
      <c r="Q3" s="6"/>
      <c r="U3" s="117"/>
      <c r="W3" s="111" t="s">
        <v>142</v>
      </c>
    </row>
    <row r="4" ht="21.75" customHeight="1" spans="1:23">
      <c r="A4" s="8" t="s">
        <v>151</v>
      </c>
      <c r="B4" s="8" t="s">
        <v>152</v>
      </c>
      <c r="C4" s="8" t="s">
        <v>153</v>
      </c>
      <c r="D4" s="9" t="s">
        <v>154</v>
      </c>
      <c r="E4" s="9" t="s">
        <v>155</v>
      </c>
      <c r="F4" s="9" t="s">
        <v>156</v>
      </c>
      <c r="G4" s="9" t="s">
        <v>157</v>
      </c>
      <c r="H4" s="67" t="s">
        <v>158</v>
      </c>
      <c r="I4" s="67"/>
      <c r="J4" s="67"/>
      <c r="K4" s="67"/>
      <c r="L4" s="119"/>
      <c r="M4" s="119"/>
      <c r="N4" s="119"/>
      <c r="O4" s="119"/>
      <c r="P4" s="119"/>
      <c r="Q4" s="50"/>
      <c r="R4" s="67"/>
      <c r="S4" s="67"/>
      <c r="T4" s="67"/>
      <c r="U4" s="67"/>
      <c r="V4" s="67"/>
      <c r="W4" s="67"/>
    </row>
    <row r="5" ht="21.75" customHeight="1" spans="1:23">
      <c r="A5" s="13"/>
      <c r="B5" s="13"/>
      <c r="C5" s="13"/>
      <c r="D5" s="14"/>
      <c r="E5" s="14"/>
      <c r="F5" s="14"/>
      <c r="G5" s="14"/>
      <c r="H5" s="67" t="s">
        <v>30</v>
      </c>
      <c r="I5" s="50" t="s">
        <v>33</v>
      </c>
      <c r="J5" s="50"/>
      <c r="K5" s="50"/>
      <c r="L5" s="119"/>
      <c r="M5" s="119"/>
      <c r="N5" s="119" t="s">
        <v>159</v>
      </c>
      <c r="O5" s="119"/>
      <c r="P5" s="119"/>
      <c r="Q5" s="50" t="s">
        <v>36</v>
      </c>
      <c r="R5" s="67" t="s">
        <v>54</v>
      </c>
      <c r="S5" s="50"/>
      <c r="T5" s="50"/>
      <c r="U5" s="50"/>
      <c r="V5" s="50"/>
      <c r="W5" s="50"/>
    </row>
    <row r="6" ht="15" customHeight="1" spans="1:23">
      <c r="A6" s="16"/>
      <c r="B6" s="16"/>
      <c r="C6" s="16"/>
      <c r="D6" s="17"/>
      <c r="E6" s="17"/>
      <c r="F6" s="17"/>
      <c r="G6" s="17"/>
      <c r="H6" s="67"/>
      <c r="I6" s="50" t="s">
        <v>160</v>
      </c>
      <c r="J6" s="50" t="s">
        <v>161</v>
      </c>
      <c r="K6" s="50" t="s">
        <v>162</v>
      </c>
      <c r="L6" s="123" t="s">
        <v>163</v>
      </c>
      <c r="M6" s="123" t="s">
        <v>164</v>
      </c>
      <c r="N6" s="123" t="s">
        <v>33</v>
      </c>
      <c r="O6" s="123" t="s">
        <v>34</v>
      </c>
      <c r="P6" s="123" t="s">
        <v>35</v>
      </c>
      <c r="Q6" s="50"/>
      <c r="R6" s="50" t="s">
        <v>32</v>
      </c>
      <c r="S6" s="50" t="s">
        <v>43</v>
      </c>
      <c r="T6" s="50" t="s">
        <v>165</v>
      </c>
      <c r="U6" s="50" t="s">
        <v>39</v>
      </c>
      <c r="V6" s="50" t="s">
        <v>40</v>
      </c>
      <c r="W6" s="50" t="s">
        <v>41</v>
      </c>
    </row>
    <row r="7" ht="27.75" customHeight="1" spans="1:23">
      <c r="A7" s="16"/>
      <c r="B7" s="16"/>
      <c r="C7" s="16"/>
      <c r="D7" s="17"/>
      <c r="E7" s="17"/>
      <c r="F7" s="17"/>
      <c r="G7" s="17"/>
      <c r="H7" s="67"/>
      <c r="I7" s="50"/>
      <c r="J7" s="50"/>
      <c r="K7" s="50"/>
      <c r="L7" s="123"/>
      <c r="M7" s="123"/>
      <c r="N7" s="123"/>
      <c r="O7" s="123"/>
      <c r="P7" s="123"/>
      <c r="Q7" s="50"/>
      <c r="R7" s="50"/>
      <c r="S7" s="50"/>
      <c r="T7" s="50"/>
      <c r="U7" s="50"/>
      <c r="V7" s="50"/>
      <c r="W7" s="50"/>
    </row>
    <row r="8" ht="15" customHeight="1" spans="1:23">
      <c r="A8" s="124">
        <v>1</v>
      </c>
      <c r="B8" s="124">
        <v>2</v>
      </c>
      <c r="C8" s="124">
        <v>3</v>
      </c>
      <c r="D8" s="124">
        <v>4</v>
      </c>
      <c r="E8" s="124">
        <v>5</v>
      </c>
      <c r="F8" s="124">
        <v>6</v>
      </c>
      <c r="G8" s="124">
        <v>7</v>
      </c>
      <c r="H8" s="124">
        <v>8</v>
      </c>
      <c r="I8" s="124">
        <v>9</v>
      </c>
      <c r="J8" s="124">
        <v>10</v>
      </c>
      <c r="K8" s="124">
        <v>11</v>
      </c>
      <c r="L8" s="124">
        <v>12</v>
      </c>
      <c r="M8" s="124">
        <v>13</v>
      </c>
      <c r="N8" s="124">
        <v>14</v>
      </c>
      <c r="O8" s="124">
        <v>15</v>
      </c>
      <c r="P8" s="124">
        <v>16</v>
      </c>
      <c r="Q8" s="124">
        <v>17</v>
      </c>
      <c r="R8" s="124">
        <v>18</v>
      </c>
      <c r="S8" s="124">
        <v>19</v>
      </c>
      <c r="T8" s="124">
        <v>20</v>
      </c>
      <c r="U8" s="124">
        <v>21</v>
      </c>
      <c r="V8" s="124">
        <v>22</v>
      </c>
      <c r="W8" s="124">
        <v>23</v>
      </c>
    </row>
    <row r="9" ht="18.75" customHeight="1" spans="1:23">
      <c r="A9" s="24" t="s">
        <v>45</v>
      </c>
      <c r="B9" s="121"/>
      <c r="C9" s="24"/>
      <c r="D9" s="24"/>
      <c r="E9" s="24"/>
      <c r="F9" s="24"/>
      <c r="G9" s="24"/>
      <c r="H9" s="23">
        <v>49395963.7</v>
      </c>
      <c r="I9" s="23">
        <v>49388436.95</v>
      </c>
      <c r="J9" s="23">
        <v>11782311.71</v>
      </c>
      <c r="K9" s="23"/>
      <c r="L9" s="23">
        <v>37606125.24</v>
      </c>
      <c r="M9" s="23"/>
      <c r="N9" s="23"/>
      <c r="O9" s="23"/>
      <c r="P9" s="23"/>
      <c r="Q9" s="23"/>
      <c r="R9" s="23">
        <v>7526.75</v>
      </c>
      <c r="S9" s="23"/>
      <c r="T9" s="23"/>
      <c r="U9" s="23"/>
      <c r="V9" s="23">
        <v>6526.75</v>
      </c>
      <c r="W9" s="23">
        <v>1000</v>
      </c>
    </row>
    <row r="10" ht="31.4" customHeight="1" spans="1:23">
      <c r="A10" s="125" t="s">
        <v>45</v>
      </c>
      <c r="B10" s="121"/>
      <c r="C10" s="24"/>
      <c r="D10" s="24"/>
      <c r="E10" s="24"/>
      <c r="F10" s="24"/>
      <c r="G10" s="24"/>
      <c r="H10" s="23">
        <v>43324764.67</v>
      </c>
      <c r="I10" s="23">
        <v>43323764.67</v>
      </c>
      <c r="J10" s="23">
        <v>10258597.88</v>
      </c>
      <c r="K10" s="23"/>
      <c r="L10" s="23">
        <v>33065166.79</v>
      </c>
      <c r="M10" s="23"/>
      <c r="N10" s="23"/>
      <c r="O10" s="23"/>
      <c r="P10" s="23"/>
      <c r="Q10" s="23"/>
      <c r="R10" s="23">
        <v>1000</v>
      </c>
      <c r="S10" s="23"/>
      <c r="T10" s="23"/>
      <c r="U10" s="23"/>
      <c r="V10" s="23"/>
      <c r="W10" s="23">
        <v>1000</v>
      </c>
    </row>
    <row r="11" ht="31.4" customHeight="1" spans="1:23">
      <c r="A11" s="126" t="s">
        <v>45</v>
      </c>
      <c r="B11" s="121" t="s">
        <v>166</v>
      </c>
      <c r="C11" s="24" t="s">
        <v>167</v>
      </c>
      <c r="D11" s="25" t="s">
        <v>109</v>
      </c>
      <c r="E11" s="24" t="s">
        <v>110</v>
      </c>
      <c r="F11" s="25" t="s">
        <v>168</v>
      </c>
      <c r="G11" s="24" t="s">
        <v>169</v>
      </c>
      <c r="H11" s="23">
        <v>8387706.6</v>
      </c>
      <c r="I11" s="23">
        <v>8387706.6</v>
      </c>
      <c r="J11" s="23">
        <v>2096926.65</v>
      </c>
      <c r="K11" s="23"/>
      <c r="L11" s="23">
        <v>6290779.95</v>
      </c>
      <c r="M11" s="23"/>
      <c r="N11" s="23"/>
      <c r="O11" s="23"/>
      <c r="P11" s="23"/>
      <c r="Q11" s="23"/>
      <c r="R11" s="23"/>
      <c r="S11" s="23"/>
      <c r="T11" s="23"/>
      <c r="U11" s="23"/>
      <c r="V11" s="23"/>
      <c r="W11" s="23"/>
    </row>
    <row r="12" ht="31.4" customHeight="1" spans="1:23">
      <c r="A12" s="126" t="s">
        <v>45</v>
      </c>
      <c r="B12" s="121" t="s">
        <v>166</v>
      </c>
      <c r="C12" s="24" t="s">
        <v>167</v>
      </c>
      <c r="D12" s="25" t="s">
        <v>109</v>
      </c>
      <c r="E12" s="24" t="s">
        <v>110</v>
      </c>
      <c r="F12" s="25" t="s">
        <v>170</v>
      </c>
      <c r="G12" s="24" t="s">
        <v>171</v>
      </c>
      <c r="H12" s="23">
        <v>9944802</v>
      </c>
      <c r="I12" s="23">
        <v>9944802</v>
      </c>
      <c r="J12" s="23">
        <v>2486200.5</v>
      </c>
      <c r="K12" s="23"/>
      <c r="L12" s="23">
        <v>7458601.5</v>
      </c>
      <c r="M12" s="23"/>
      <c r="N12" s="23"/>
      <c r="O12" s="23"/>
      <c r="P12" s="23"/>
      <c r="Q12" s="23"/>
      <c r="R12" s="23"/>
      <c r="S12" s="23"/>
      <c r="T12" s="23"/>
      <c r="U12" s="23"/>
      <c r="V12" s="23"/>
      <c r="W12" s="23"/>
    </row>
    <row r="13" ht="31.4" customHeight="1" spans="1:23">
      <c r="A13" s="126" t="s">
        <v>45</v>
      </c>
      <c r="B13" s="121" t="s">
        <v>166</v>
      </c>
      <c r="C13" s="24" t="s">
        <v>167</v>
      </c>
      <c r="D13" s="25" t="s">
        <v>109</v>
      </c>
      <c r="E13" s="24" t="s">
        <v>110</v>
      </c>
      <c r="F13" s="25" t="s">
        <v>172</v>
      </c>
      <c r="G13" s="24" t="s">
        <v>173</v>
      </c>
      <c r="H13" s="23">
        <v>745475.55</v>
      </c>
      <c r="I13" s="23">
        <v>745475.55</v>
      </c>
      <c r="J13" s="23">
        <v>186368.89</v>
      </c>
      <c r="K13" s="23"/>
      <c r="L13" s="23">
        <v>559106.66</v>
      </c>
      <c r="M13" s="23"/>
      <c r="N13" s="23"/>
      <c r="O13" s="23"/>
      <c r="P13" s="23"/>
      <c r="Q13" s="23"/>
      <c r="R13" s="23"/>
      <c r="S13" s="23"/>
      <c r="T13" s="23"/>
      <c r="U13" s="23"/>
      <c r="V13" s="23"/>
      <c r="W13" s="23"/>
    </row>
    <row r="14" ht="31.4" customHeight="1" spans="1:23">
      <c r="A14" s="126" t="s">
        <v>45</v>
      </c>
      <c r="B14" s="121" t="s">
        <v>174</v>
      </c>
      <c r="C14" s="24" t="s">
        <v>175</v>
      </c>
      <c r="D14" s="25" t="s">
        <v>70</v>
      </c>
      <c r="E14" s="24" t="s">
        <v>71</v>
      </c>
      <c r="F14" s="25" t="s">
        <v>176</v>
      </c>
      <c r="G14" s="24" t="s">
        <v>177</v>
      </c>
      <c r="H14" s="23">
        <v>3337450.2</v>
      </c>
      <c r="I14" s="23">
        <v>3337450.2</v>
      </c>
      <c r="J14" s="23">
        <v>834362.55</v>
      </c>
      <c r="K14" s="23"/>
      <c r="L14" s="23">
        <v>2503087.65</v>
      </c>
      <c r="M14" s="23"/>
      <c r="N14" s="23"/>
      <c r="O14" s="23"/>
      <c r="P14" s="23"/>
      <c r="Q14" s="23"/>
      <c r="R14" s="23"/>
      <c r="S14" s="23"/>
      <c r="T14" s="23"/>
      <c r="U14" s="23"/>
      <c r="V14" s="23"/>
      <c r="W14" s="23"/>
    </row>
    <row r="15" ht="31.4" customHeight="1" spans="1:23">
      <c r="A15" s="126" t="s">
        <v>45</v>
      </c>
      <c r="B15" s="121" t="s">
        <v>174</v>
      </c>
      <c r="C15" s="24" t="s">
        <v>175</v>
      </c>
      <c r="D15" s="25" t="s">
        <v>74</v>
      </c>
      <c r="E15" s="24" t="s">
        <v>73</v>
      </c>
      <c r="F15" s="25" t="s">
        <v>178</v>
      </c>
      <c r="G15" s="24" t="s">
        <v>179</v>
      </c>
      <c r="H15" s="23">
        <v>33546.4</v>
      </c>
      <c r="I15" s="23">
        <v>33546.4</v>
      </c>
      <c r="J15" s="23">
        <v>8386.6</v>
      </c>
      <c r="K15" s="23"/>
      <c r="L15" s="23">
        <v>25159.8</v>
      </c>
      <c r="M15" s="23"/>
      <c r="N15" s="23"/>
      <c r="O15" s="23"/>
      <c r="P15" s="23"/>
      <c r="Q15" s="23"/>
      <c r="R15" s="23"/>
      <c r="S15" s="23"/>
      <c r="T15" s="23"/>
      <c r="U15" s="23"/>
      <c r="V15" s="23"/>
      <c r="W15" s="23"/>
    </row>
    <row r="16" ht="31.4" customHeight="1" spans="1:23">
      <c r="A16" s="126" t="s">
        <v>45</v>
      </c>
      <c r="B16" s="121" t="s">
        <v>174</v>
      </c>
      <c r="C16" s="24" t="s">
        <v>175</v>
      </c>
      <c r="D16" s="25" t="s">
        <v>79</v>
      </c>
      <c r="E16" s="24" t="s">
        <v>80</v>
      </c>
      <c r="F16" s="25" t="s">
        <v>180</v>
      </c>
      <c r="G16" s="24" t="s">
        <v>181</v>
      </c>
      <c r="H16" s="23">
        <v>2085906.38</v>
      </c>
      <c r="I16" s="23">
        <v>2085906.38</v>
      </c>
      <c r="J16" s="23">
        <v>521476.6</v>
      </c>
      <c r="K16" s="23"/>
      <c r="L16" s="23">
        <v>1564429.78</v>
      </c>
      <c r="M16" s="23"/>
      <c r="N16" s="23"/>
      <c r="O16" s="23"/>
      <c r="P16" s="23"/>
      <c r="Q16" s="23"/>
      <c r="R16" s="23"/>
      <c r="S16" s="23"/>
      <c r="T16" s="23"/>
      <c r="U16" s="23"/>
      <c r="V16" s="23"/>
      <c r="W16" s="23"/>
    </row>
    <row r="17" ht="31.4" customHeight="1" spans="1:23">
      <c r="A17" s="126" t="s">
        <v>45</v>
      </c>
      <c r="B17" s="121" t="s">
        <v>174</v>
      </c>
      <c r="C17" s="24" t="s">
        <v>175</v>
      </c>
      <c r="D17" s="25" t="s">
        <v>83</v>
      </c>
      <c r="E17" s="24" t="s">
        <v>84</v>
      </c>
      <c r="F17" s="25" t="s">
        <v>182</v>
      </c>
      <c r="G17" s="24" t="s">
        <v>183</v>
      </c>
      <c r="H17" s="23">
        <v>1113382.49</v>
      </c>
      <c r="I17" s="23">
        <v>1113382.49</v>
      </c>
      <c r="J17" s="23">
        <v>278345.62</v>
      </c>
      <c r="K17" s="23"/>
      <c r="L17" s="23">
        <v>835036.87</v>
      </c>
      <c r="M17" s="23"/>
      <c r="N17" s="23"/>
      <c r="O17" s="23"/>
      <c r="P17" s="23"/>
      <c r="Q17" s="23"/>
      <c r="R17" s="23"/>
      <c r="S17" s="23"/>
      <c r="T17" s="23"/>
      <c r="U17" s="23"/>
      <c r="V17" s="23"/>
      <c r="W17" s="23"/>
    </row>
    <row r="18" ht="31.4" customHeight="1" spans="1:23">
      <c r="A18" s="126" t="s">
        <v>45</v>
      </c>
      <c r="B18" s="121" t="s">
        <v>174</v>
      </c>
      <c r="C18" s="24" t="s">
        <v>175</v>
      </c>
      <c r="D18" s="25" t="s">
        <v>85</v>
      </c>
      <c r="E18" s="24" t="s">
        <v>86</v>
      </c>
      <c r="F18" s="25" t="s">
        <v>178</v>
      </c>
      <c r="G18" s="24" t="s">
        <v>179</v>
      </c>
      <c r="H18" s="23">
        <v>63882</v>
      </c>
      <c r="I18" s="23">
        <v>63882</v>
      </c>
      <c r="J18" s="23">
        <v>63882</v>
      </c>
      <c r="K18" s="23"/>
      <c r="L18" s="23"/>
      <c r="M18" s="23"/>
      <c r="N18" s="23"/>
      <c r="O18" s="23"/>
      <c r="P18" s="23"/>
      <c r="Q18" s="23"/>
      <c r="R18" s="23"/>
      <c r="S18" s="23"/>
      <c r="T18" s="23"/>
      <c r="U18" s="23"/>
      <c r="V18" s="23"/>
      <c r="W18" s="23"/>
    </row>
    <row r="19" ht="31.4" customHeight="1" spans="1:23">
      <c r="A19" s="126" t="s">
        <v>45</v>
      </c>
      <c r="B19" s="121" t="s">
        <v>184</v>
      </c>
      <c r="C19" s="24" t="s">
        <v>98</v>
      </c>
      <c r="D19" s="25" t="s">
        <v>97</v>
      </c>
      <c r="E19" s="24" t="s">
        <v>98</v>
      </c>
      <c r="F19" s="25" t="s">
        <v>185</v>
      </c>
      <c r="G19" s="24" t="s">
        <v>98</v>
      </c>
      <c r="H19" s="23">
        <v>2762590.7</v>
      </c>
      <c r="I19" s="23">
        <v>2762590.7</v>
      </c>
      <c r="J19" s="23">
        <v>690647.68</v>
      </c>
      <c r="K19" s="23"/>
      <c r="L19" s="23">
        <v>2071943.02</v>
      </c>
      <c r="M19" s="23"/>
      <c r="N19" s="23"/>
      <c r="O19" s="23"/>
      <c r="P19" s="23"/>
      <c r="Q19" s="23"/>
      <c r="R19" s="23"/>
      <c r="S19" s="23"/>
      <c r="T19" s="23"/>
      <c r="U19" s="23"/>
      <c r="V19" s="23"/>
      <c r="W19" s="23"/>
    </row>
    <row r="20" ht="31.4" customHeight="1" spans="1:23">
      <c r="A20" s="126" t="s">
        <v>45</v>
      </c>
      <c r="B20" s="121" t="s">
        <v>186</v>
      </c>
      <c r="C20" s="24" t="s">
        <v>187</v>
      </c>
      <c r="D20" s="25" t="s">
        <v>109</v>
      </c>
      <c r="E20" s="24" t="s">
        <v>110</v>
      </c>
      <c r="F20" s="25" t="s">
        <v>188</v>
      </c>
      <c r="G20" s="24" t="s">
        <v>189</v>
      </c>
      <c r="H20" s="23">
        <v>311000</v>
      </c>
      <c r="I20" s="23">
        <v>311000</v>
      </c>
      <c r="J20" s="23"/>
      <c r="K20" s="23"/>
      <c r="L20" s="23">
        <v>311000</v>
      </c>
      <c r="M20" s="23"/>
      <c r="N20" s="23"/>
      <c r="O20" s="23"/>
      <c r="P20" s="23"/>
      <c r="Q20" s="23"/>
      <c r="R20" s="23"/>
      <c r="S20" s="23"/>
      <c r="T20" s="23"/>
      <c r="U20" s="23"/>
      <c r="V20" s="23"/>
      <c r="W20" s="23"/>
    </row>
    <row r="21" ht="31.4" customHeight="1" spans="1:23">
      <c r="A21" s="126" t="s">
        <v>45</v>
      </c>
      <c r="B21" s="121" t="s">
        <v>190</v>
      </c>
      <c r="C21" s="24" t="s">
        <v>146</v>
      </c>
      <c r="D21" s="25" t="s">
        <v>109</v>
      </c>
      <c r="E21" s="24" t="s">
        <v>110</v>
      </c>
      <c r="F21" s="25" t="s">
        <v>191</v>
      </c>
      <c r="G21" s="24" t="s">
        <v>146</v>
      </c>
      <c r="H21" s="23">
        <v>100000</v>
      </c>
      <c r="I21" s="23">
        <v>100000</v>
      </c>
      <c r="J21" s="23">
        <v>25000</v>
      </c>
      <c r="K21" s="23"/>
      <c r="L21" s="23">
        <v>75000</v>
      </c>
      <c r="M21" s="23"/>
      <c r="N21" s="23"/>
      <c r="O21" s="23"/>
      <c r="P21" s="23"/>
      <c r="Q21" s="23"/>
      <c r="R21" s="23"/>
      <c r="S21" s="23"/>
      <c r="T21" s="23"/>
      <c r="U21" s="23"/>
      <c r="V21" s="23"/>
      <c r="W21" s="23"/>
    </row>
    <row r="22" ht="31.4" customHeight="1" spans="1:23">
      <c r="A22" s="126" t="s">
        <v>45</v>
      </c>
      <c r="B22" s="121" t="s">
        <v>192</v>
      </c>
      <c r="C22" s="24" t="s">
        <v>193</v>
      </c>
      <c r="D22" s="25" t="s">
        <v>109</v>
      </c>
      <c r="E22" s="24" t="s">
        <v>110</v>
      </c>
      <c r="F22" s="25" t="s">
        <v>194</v>
      </c>
      <c r="G22" s="24" t="s">
        <v>195</v>
      </c>
      <c r="H22" s="23">
        <v>1792350</v>
      </c>
      <c r="I22" s="23">
        <v>1792350</v>
      </c>
      <c r="J22" s="23">
        <v>448087.5</v>
      </c>
      <c r="K22" s="23"/>
      <c r="L22" s="23">
        <v>1344262.5</v>
      </c>
      <c r="M22" s="23"/>
      <c r="N22" s="23"/>
      <c r="O22" s="23"/>
      <c r="P22" s="23"/>
      <c r="Q22" s="23"/>
      <c r="R22" s="23"/>
      <c r="S22" s="23"/>
      <c r="T22" s="23"/>
      <c r="U22" s="23"/>
      <c r="V22" s="23"/>
      <c r="W22" s="23"/>
    </row>
    <row r="23" ht="31.4" customHeight="1" spans="1:23">
      <c r="A23" s="126" t="s">
        <v>45</v>
      </c>
      <c r="B23" s="121" t="s">
        <v>196</v>
      </c>
      <c r="C23" s="24" t="s">
        <v>197</v>
      </c>
      <c r="D23" s="25" t="s">
        <v>109</v>
      </c>
      <c r="E23" s="24" t="s">
        <v>110</v>
      </c>
      <c r="F23" s="25" t="s">
        <v>198</v>
      </c>
      <c r="G23" s="24" t="s">
        <v>197</v>
      </c>
      <c r="H23" s="23">
        <v>448066.86</v>
      </c>
      <c r="I23" s="23">
        <v>448066.86</v>
      </c>
      <c r="J23" s="23">
        <v>112016.72</v>
      </c>
      <c r="K23" s="23"/>
      <c r="L23" s="23">
        <v>336050.14</v>
      </c>
      <c r="M23" s="23"/>
      <c r="N23" s="23"/>
      <c r="O23" s="23"/>
      <c r="P23" s="23"/>
      <c r="Q23" s="23"/>
      <c r="R23" s="23"/>
      <c r="S23" s="23"/>
      <c r="T23" s="23"/>
      <c r="U23" s="23"/>
      <c r="V23" s="23"/>
      <c r="W23" s="23"/>
    </row>
    <row r="24" ht="31.4" customHeight="1" spans="1:23">
      <c r="A24" s="126" t="s">
        <v>45</v>
      </c>
      <c r="B24" s="121" t="s">
        <v>199</v>
      </c>
      <c r="C24" s="24" t="s">
        <v>200</v>
      </c>
      <c r="D24" s="25" t="s">
        <v>66</v>
      </c>
      <c r="E24" s="24" t="s">
        <v>67</v>
      </c>
      <c r="F24" s="25" t="s">
        <v>201</v>
      </c>
      <c r="G24" s="24" t="s">
        <v>202</v>
      </c>
      <c r="H24" s="23">
        <v>17280</v>
      </c>
      <c r="I24" s="23">
        <v>17280</v>
      </c>
      <c r="J24" s="23">
        <v>4320</v>
      </c>
      <c r="K24" s="23"/>
      <c r="L24" s="23">
        <v>12960</v>
      </c>
      <c r="M24" s="23"/>
      <c r="N24" s="23"/>
      <c r="O24" s="23"/>
      <c r="P24" s="23"/>
      <c r="Q24" s="23"/>
      <c r="R24" s="23"/>
      <c r="S24" s="23"/>
      <c r="T24" s="23"/>
      <c r="U24" s="23"/>
      <c r="V24" s="23"/>
      <c r="W24" s="23"/>
    </row>
    <row r="25" ht="31.4" customHeight="1" spans="1:23">
      <c r="A25" s="126" t="s">
        <v>45</v>
      </c>
      <c r="B25" s="121" t="s">
        <v>199</v>
      </c>
      <c r="C25" s="24" t="s">
        <v>200</v>
      </c>
      <c r="D25" s="25" t="s">
        <v>109</v>
      </c>
      <c r="E25" s="24" t="s">
        <v>110</v>
      </c>
      <c r="F25" s="25" t="s">
        <v>203</v>
      </c>
      <c r="G25" s="24" t="s">
        <v>204</v>
      </c>
      <c r="H25" s="23">
        <v>271000</v>
      </c>
      <c r="I25" s="23">
        <v>270000</v>
      </c>
      <c r="J25" s="23"/>
      <c r="K25" s="23"/>
      <c r="L25" s="23">
        <v>270000</v>
      </c>
      <c r="M25" s="23"/>
      <c r="N25" s="23"/>
      <c r="O25" s="23"/>
      <c r="P25" s="23"/>
      <c r="Q25" s="23"/>
      <c r="R25" s="23">
        <v>1000</v>
      </c>
      <c r="S25" s="23"/>
      <c r="T25" s="23"/>
      <c r="U25" s="23"/>
      <c r="V25" s="23"/>
      <c r="W25" s="23">
        <v>1000</v>
      </c>
    </row>
    <row r="26" ht="31.4" customHeight="1" spans="1:23">
      <c r="A26" s="126" t="s">
        <v>45</v>
      </c>
      <c r="B26" s="121" t="s">
        <v>199</v>
      </c>
      <c r="C26" s="24" t="s">
        <v>200</v>
      </c>
      <c r="D26" s="25" t="s">
        <v>109</v>
      </c>
      <c r="E26" s="24" t="s">
        <v>110</v>
      </c>
      <c r="F26" s="25" t="s">
        <v>205</v>
      </c>
      <c r="G26" s="24" t="s">
        <v>206</v>
      </c>
      <c r="H26" s="23">
        <v>50000</v>
      </c>
      <c r="I26" s="23">
        <v>50000</v>
      </c>
      <c r="J26" s="23">
        <v>12500</v>
      </c>
      <c r="K26" s="23"/>
      <c r="L26" s="23">
        <v>37500</v>
      </c>
      <c r="M26" s="23"/>
      <c r="N26" s="23"/>
      <c r="O26" s="23"/>
      <c r="P26" s="23"/>
      <c r="Q26" s="23"/>
      <c r="R26" s="23"/>
      <c r="S26" s="23"/>
      <c r="T26" s="23"/>
      <c r="U26" s="23"/>
      <c r="V26" s="23"/>
      <c r="W26" s="23"/>
    </row>
    <row r="27" ht="31.4" customHeight="1" spans="1:23">
      <c r="A27" s="126" t="s">
        <v>45</v>
      </c>
      <c r="B27" s="121" t="s">
        <v>199</v>
      </c>
      <c r="C27" s="24" t="s">
        <v>200</v>
      </c>
      <c r="D27" s="25" t="s">
        <v>109</v>
      </c>
      <c r="E27" s="24" t="s">
        <v>110</v>
      </c>
      <c r="F27" s="25" t="s">
        <v>207</v>
      </c>
      <c r="G27" s="24" t="s">
        <v>208</v>
      </c>
      <c r="H27" s="23">
        <v>500000</v>
      </c>
      <c r="I27" s="23">
        <v>500000</v>
      </c>
      <c r="J27" s="23">
        <v>125000</v>
      </c>
      <c r="K27" s="23"/>
      <c r="L27" s="23">
        <v>375000</v>
      </c>
      <c r="M27" s="23"/>
      <c r="N27" s="23"/>
      <c r="O27" s="23"/>
      <c r="P27" s="23"/>
      <c r="Q27" s="23"/>
      <c r="R27" s="23"/>
      <c r="S27" s="23"/>
      <c r="T27" s="23"/>
      <c r="U27" s="23"/>
      <c r="V27" s="23"/>
      <c r="W27" s="23"/>
    </row>
    <row r="28" ht="31.4" customHeight="1" spans="1:23">
      <c r="A28" s="126" t="s">
        <v>45</v>
      </c>
      <c r="B28" s="121" t="s">
        <v>199</v>
      </c>
      <c r="C28" s="24" t="s">
        <v>200</v>
      </c>
      <c r="D28" s="25" t="s">
        <v>109</v>
      </c>
      <c r="E28" s="24" t="s">
        <v>110</v>
      </c>
      <c r="F28" s="25" t="s">
        <v>209</v>
      </c>
      <c r="G28" s="24" t="s">
        <v>210</v>
      </c>
      <c r="H28" s="23">
        <v>10000</v>
      </c>
      <c r="I28" s="23">
        <v>10000</v>
      </c>
      <c r="J28" s="23">
        <v>2500</v>
      </c>
      <c r="K28" s="23"/>
      <c r="L28" s="23">
        <v>7500</v>
      </c>
      <c r="M28" s="23"/>
      <c r="N28" s="23"/>
      <c r="O28" s="23"/>
      <c r="P28" s="23"/>
      <c r="Q28" s="23"/>
      <c r="R28" s="23"/>
      <c r="S28" s="23"/>
      <c r="T28" s="23"/>
      <c r="U28" s="23"/>
      <c r="V28" s="23"/>
      <c r="W28" s="23"/>
    </row>
    <row r="29" ht="31.4" customHeight="1" spans="1:23">
      <c r="A29" s="126" t="s">
        <v>45</v>
      </c>
      <c r="B29" s="121" t="s">
        <v>199</v>
      </c>
      <c r="C29" s="24" t="s">
        <v>200</v>
      </c>
      <c r="D29" s="25" t="s">
        <v>109</v>
      </c>
      <c r="E29" s="24" t="s">
        <v>110</v>
      </c>
      <c r="F29" s="25" t="s">
        <v>211</v>
      </c>
      <c r="G29" s="24" t="s">
        <v>212</v>
      </c>
      <c r="H29" s="23">
        <v>1871904</v>
      </c>
      <c r="I29" s="23">
        <v>1871904</v>
      </c>
      <c r="J29" s="23"/>
      <c r="K29" s="23"/>
      <c r="L29" s="23">
        <v>1871904</v>
      </c>
      <c r="M29" s="23"/>
      <c r="N29" s="23"/>
      <c r="O29" s="23"/>
      <c r="P29" s="23"/>
      <c r="Q29" s="23"/>
      <c r="R29" s="23"/>
      <c r="S29" s="23"/>
      <c r="T29" s="23"/>
      <c r="U29" s="23"/>
      <c r="V29" s="23"/>
      <c r="W29" s="23"/>
    </row>
    <row r="30" ht="31.4" customHeight="1" spans="1:23">
      <c r="A30" s="126" t="s">
        <v>45</v>
      </c>
      <c r="B30" s="121" t="s">
        <v>199</v>
      </c>
      <c r="C30" s="24" t="s">
        <v>200</v>
      </c>
      <c r="D30" s="25" t="s">
        <v>109</v>
      </c>
      <c r="E30" s="24" t="s">
        <v>110</v>
      </c>
      <c r="F30" s="25" t="s">
        <v>213</v>
      </c>
      <c r="G30" s="24" t="s">
        <v>214</v>
      </c>
      <c r="H30" s="23">
        <v>111767.36</v>
      </c>
      <c r="I30" s="23">
        <v>111767.36</v>
      </c>
      <c r="J30" s="23">
        <v>27941.84</v>
      </c>
      <c r="K30" s="23"/>
      <c r="L30" s="23">
        <v>83825.52</v>
      </c>
      <c r="M30" s="23"/>
      <c r="N30" s="23"/>
      <c r="O30" s="23"/>
      <c r="P30" s="23"/>
      <c r="Q30" s="23"/>
      <c r="R30" s="23"/>
      <c r="S30" s="23"/>
      <c r="T30" s="23"/>
      <c r="U30" s="23"/>
      <c r="V30" s="23"/>
      <c r="W30" s="23"/>
    </row>
    <row r="31" ht="31.4" customHeight="1" spans="1:23">
      <c r="A31" s="126" t="s">
        <v>45</v>
      </c>
      <c r="B31" s="121" t="s">
        <v>199</v>
      </c>
      <c r="C31" s="24" t="s">
        <v>200</v>
      </c>
      <c r="D31" s="25" t="s">
        <v>109</v>
      </c>
      <c r="E31" s="24" t="s">
        <v>110</v>
      </c>
      <c r="F31" s="25" t="s">
        <v>215</v>
      </c>
      <c r="G31" s="24" t="s">
        <v>216</v>
      </c>
      <c r="H31" s="23">
        <v>60000</v>
      </c>
      <c r="I31" s="23">
        <v>60000</v>
      </c>
      <c r="J31" s="23">
        <v>15000</v>
      </c>
      <c r="K31" s="23"/>
      <c r="L31" s="23">
        <v>45000</v>
      </c>
      <c r="M31" s="23"/>
      <c r="N31" s="23"/>
      <c r="O31" s="23"/>
      <c r="P31" s="23"/>
      <c r="Q31" s="23"/>
      <c r="R31" s="23"/>
      <c r="S31" s="23"/>
      <c r="T31" s="23"/>
      <c r="U31" s="23"/>
      <c r="V31" s="23"/>
      <c r="W31" s="23"/>
    </row>
    <row r="32" ht="31.4" customHeight="1" spans="1:23">
      <c r="A32" s="126" t="s">
        <v>45</v>
      </c>
      <c r="B32" s="121" t="s">
        <v>199</v>
      </c>
      <c r="C32" s="24" t="s">
        <v>200</v>
      </c>
      <c r="D32" s="25" t="s">
        <v>109</v>
      </c>
      <c r="E32" s="24" t="s">
        <v>110</v>
      </c>
      <c r="F32" s="25" t="s">
        <v>217</v>
      </c>
      <c r="G32" s="24" t="s">
        <v>218</v>
      </c>
      <c r="H32" s="23">
        <v>50000</v>
      </c>
      <c r="I32" s="23">
        <v>50000</v>
      </c>
      <c r="J32" s="23">
        <v>12500</v>
      </c>
      <c r="K32" s="23"/>
      <c r="L32" s="23">
        <v>37500</v>
      </c>
      <c r="M32" s="23"/>
      <c r="N32" s="23"/>
      <c r="O32" s="23"/>
      <c r="P32" s="23"/>
      <c r="Q32" s="23"/>
      <c r="R32" s="23"/>
      <c r="S32" s="23"/>
      <c r="T32" s="23"/>
      <c r="U32" s="23"/>
      <c r="V32" s="23"/>
      <c r="W32" s="23"/>
    </row>
    <row r="33" ht="31.4" customHeight="1" spans="1:23">
      <c r="A33" s="126" t="s">
        <v>45</v>
      </c>
      <c r="B33" s="121" t="s">
        <v>199</v>
      </c>
      <c r="C33" s="24" t="s">
        <v>200</v>
      </c>
      <c r="D33" s="25" t="s">
        <v>109</v>
      </c>
      <c r="E33" s="24" t="s">
        <v>110</v>
      </c>
      <c r="F33" s="25" t="s">
        <v>219</v>
      </c>
      <c r="G33" s="24" t="s">
        <v>220</v>
      </c>
      <c r="H33" s="23">
        <v>10000</v>
      </c>
      <c r="I33" s="23">
        <v>10000</v>
      </c>
      <c r="J33" s="23">
        <v>2500</v>
      </c>
      <c r="K33" s="23"/>
      <c r="L33" s="23">
        <v>7500</v>
      </c>
      <c r="M33" s="23"/>
      <c r="N33" s="23"/>
      <c r="O33" s="23"/>
      <c r="P33" s="23"/>
      <c r="Q33" s="23"/>
      <c r="R33" s="23"/>
      <c r="S33" s="23"/>
      <c r="T33" s="23"/>
      <c r="U33" s="23"/>
      <c r="V33" s="23"/>
      <c r="W33" s="23"/>
    </row>
    <row r="34" ht="31.4" customHeight="1" spans="1:23">
      <c r="A34" s="126" t="s">
        <v>45</v>
      </c>
      <c r="B34" s="121" t="s">
        <v>199</v>
      </c>
      <c r="C34" s="24" t="s">
        <v>200</v>
      </c>
      <c r="D34" s="25" t="s">
        <v>109</v>
      </c>
      <c r="E34" s="24" t="s">
        <v>110</v>
      </c>
      <c r="F34" s="25" t="s">
        <v>221</v>
      </c>
      <c r="G34" s="24" t="s">
        <v>222</v>
      </c>
      <c r="H34" s="23">
        <v>100000</v>
      </c>
      <c r="I34" s="23">
        <v>100000</v>
      </c>
      <c r="J34" s="23">
        <v>25000</v>
      </c>
      <c r="K34" s="23"/>
      <c r="L34" s="23">
        <v>75000</v>
      </c>
      <c r="M34" s="23"/>
      <c r="N34" s="23"/>
      <c r="O34" s="23"/>
      <c r="P34" s="23"/>
      <c r="Q34" s="23"/>
      <c r="R34" s="23"/>
      <c r="S34" s="23"/>
      <c r="T34" s="23"/>
      <c r="U34" s="23"/>
      <c r="V34" s="23"/>
      <c r="W34" s="23"/>
    </row>
    <row r="35" ht="31.4" customHeight="1" spans="1:23">
      <c r="A35" s="126" t="s">
        <v>45</v>
      </c>
      <c r="B35" s="121" t="s">
        <v>199</v>
      </c>
      <c r="C35" s="24" t="s">
        <v>200</v>
      </c>
      <c r="D35" s="25" t="s">
        <v>109</v>
      </c>
      <c r="E35" s="24" t="s">
        <v>110</v>
      </c>
      <c r="F35" s="25" t="s">
        <v>194</v>
      </c>
      <c r="G35" s="24" t="s">
        <v>195</v>
      </c>
      <c r="H35" s="23">
        <v>170700</v>
      </c>
      <c r="I35" s="23">
        <v>170700</v>
      </c>
      <c r="J35" s="23">
        <v>42675</v>
      </c>
      <c r="K35" s="23"/>
      <c r="L35" s="23">
        <v>128025</v>
      </c>
      <c r="M35" s="23"/>
      <c r="N35" s="23"/>
      <c r="O35" s="23"/>
      <c r="P35" s="23"/>
      <c r="Q35" s="23"/>
      <c r="R35" s="23"/>
      <c r="S35" s="23"/>
      <c r="T35" s="23"/>
      <c r="U35" s="23"/>
      <c r="V35" s="23"/>
      <c r="W35" s="23"/>
    </row>
    <row r="36" ht="31.4" customHeight="1" spans="1:23">
      <c r="A36" s="126" t="s">
        <v>45</v>
      </c>
      <c r="B36" s="121" t="s">
        <v>199</v>
      </c>
      <c r="C36" s="24" t="s">
        <v>200</v>
      </c>
      <c r="D36" s="25" t="s">
        <v>109</v>
      </c>
      <c r="E36" s="24" t="s">
        <v>110</v>
      </c>
      <c r="F36" s="25" t="s">
        <v>201</v>
      </c>
      <c r="G36" s="24" t="s">
        <v>202</v>
      </c>
      <c r="H36" s="23">
        <v>1206662.86</v>
      </c>
      <c r="I36" s="23">
        <v>1206662.86</v>
      </c>
      <c r="J36" s="23">
        <v>301665.72</v>
      </c>
      <c r="K36" s="23"/>
      <c r="L36" s="23">
        <v>904997.14</v>
      </c>
      <c r="M36" s="23"/>
      <c r="N36" s="23"/>
      <c r="O36" s="23"/>
      <c r="P36" s="23"/>
      <c r="Q36" s="23"/>
      <c r="R36" s="23"/>
      <c r="S36" s="23"/>
      <c r="T36" s="23"/>
      <c r="U36" s="23"/>
      <c r="V36" s="23"/>
      <c r="W36" s="23"/>
    </row>
    <row r="37" ht="31.4" customHeight="1" spans="1:23">
      <c r="A37" s="126" t="s">
        <v>45</v>
      </c>
      <c r="B37" s="121" t="s">
        <v>199</v>
      </c>
      <c r="C37" s="24" t="s">
        <v>200</v>
      </c>
      <c r="D37" s="25" t="s">
        <v>109</v>
      </c>
      <c r="E37" s="24" t="s">
        <v>110</v>
      </c>
      <c r="F37" s="25" t="s">
        <v>223</v>
      </c>
      <c r="G37" s="24" t="s">
        <v>224</v>
      </c>
      <c r="H37" s="23">
        <v>49000</v>
      </c>
      <c r="I37" s="23">
        <v>49000</v>
      </c>
      <c r="J37" s="23"/>
      <c r="K37" s="23"/>
      <c r="L37" s="23">
        <v>49000</v>
      </c>
      <c r="M37" s="23"/>
      <c r="N37" s="23"/>
      <c r="O37" s="23"/>
      <c r="P37" s="23"/>
      <c r="Q37" s="23"/>
      <c r="R37" s="23"/>
      <c r="S37" s="23"/>
      <c r="T37" s="23"/>
      <c r="U37" s="23"/>
      <c r="V37" s="23"/>
      <c r="W37" s="23"/>
    </row>
    <row r="38" ht="31.4" customHeight="1" spans="1:23">
      <c r="A38" s="126" t="s">
        <v>45</v>
      </c>
      <c r="B38" s="121" t="s">
        <v>225</v>
      </c>
      <c r="C38" s="24" t="s">
        <v>226</v>
      </c>
      <c r="D38" s="25" t="s">
        <v>109</v>
      </c>
      <c r="E38" s="24" t="s">
        <v>110</v>
      </c>
      <c r="F38" s="25" t="s">
        <v>172</v>
      </c>
      <c r="G38" s="24" t="s">
        <v>173</v>
      </c>
      <c r="H38" s="23">
        <v>4492026</v>
      </c>
      <c r="I38" s="23">
        <v>4492026</v>
      </c>
      <c r="J38" s="23">
        <v>1123006.5</v>
      </c>
      <c r="K38" s="23"/>
      <c r="L38" s="23">
        <v>3369019.5</v>
      </c>
      <c r="M38" s="23"/>
      <c r="N38" s="23"/>
      <c r="O38" s="23"/>
      <c r="P38" s="23"/>
      <c r="Q38" s="23"/>
      <c r="R38" s="23"/>
      <c r="S38" s="23"/>
      <c r="T38" s="23"/>
      <c r="U38" s="23"/>
      <c r="V38" s="23"/>
      <c r="W38" s="23"/>
    </row>
    <row r="39" ht="31.4" customHeight="1" spans="1:23">
      <c r="A39" s="126" t="s">
        <v>45</v>
      </c>
      <c r="B39" s="121" t="s">
        <v>227</v>
      </c>
      <c r="C39" s="24" t="s">
        <v>228</v>
      </c>
      <c r="D39" s="25" t="s">
        <v>115</v>
      </c>
      <c r="E39" s="24" t="s">
        <v>116</v>
      </c>
      <c r="F39" s="25" t="s">
        <v>168</v>
      </c>
      <c r="G39" s="24" t="s">
        <v>169</v>
      </c>
      <c r="H39" s="23">
        <v>310908</v>
      </c>
      <c r="I39" s="23">
        <v>310908</v>
      </c>
      <c r="J39" s="23">
        <v>77727</v>
      </c>
      <c r="K39" s="23"/>
      <c r="L39" s="23">
        <v>233181</v>
      </c>
      <c r="M39" s="23"/>
      <c r="N39" s="23"/>
      <c r="O39" s="23"/>
      <c r="P39" s="23"/>
      <c r="Q39" s="23"/>
      <c r="R39" s="23"/>
      <c r="S39" s="23"/>
      <c r="T39" s="23"/>
      <c r="U39" s="23"/>
      <c r="V39" s="23"/>
      <c r="W39" s="23"/>
    </row>
    <row r="40" ht="31.4" customHeight="1" spans="1:23">
      <c r="A40" s="126" t="s">
        <v>45</v>
      </c>
      <c r="B40" s="121" t="s">
        <v>227</v>
      </c>
      <c r="C40" s="24" t="s">
        <v>228</v>
      </c>
      <c r="D40" s="25" t="s">
        <v>115</v>
      </c>
      <c r="E40" s="24" t="s">
        <v>116</v>
      </c>
      <c r="F40" s="25" t="s">
        <v>172</v>
      </c>
      <c r="G40" s="24" t="s">
        <v>173</v>
      </c>
      <c r="H40" s="23">
        <v>25909</v>
      </c>
      <c r="I40" s="23">
        <v>25909</v>
      </c>
      <c r="J40" s="23">
        <v>6477.25</v>
      </c>
      <c r="K40" s="23"/>
      <c r="L40" s="23">
        <v>19431.75</v>
      </c>
      <c r="M40" s="23"/>
      <c r="N40" s="23"/>
      <c r="O40" s="23"/>
      <c r="P40" s="23"/>
      <c r="Q40" s="23"/>
      <c r="R40" s="23"/>
      <c r="S40" s="23"/>
      <c r="T40" s="23"/>
      <c r="U40" s="23"/>
      <c r="V40" s="23"/>
      <c r="W40" s="23"/>
    </row>
    <row r="41" ht="31.4" customHeight="1" spans="1:23">
      <c r="A41" s="126" t="s">
        <v>45</v>
      </c>
      <c r="B41" s="121" t="s">
        <v>227</v>
      </c>
      <c r="C41" s="24" t="s">
        <v>228</v>
      </c>
      <c r="D41" s="25" t="s">
        <v>115</v>
      </c>
      <c r="E41" s="24" t="s">
        <v>116</v>
      </c>
      <c r="F41" s="25" t="s">
        <v>229</v>
      </c>
      <c r="G41" s="24" t="s">
        <v>230</v>
      </c>
      <c r="H41" s="23">
        <v>403080</v>
      </c>
      <c r="I41" s="23">
        <v>403080</v>
      </c>
      <c r="J41" s="23">
        <v>100770</v>
      </c>
      <c r="K41" s="23"/>
      <c r="L41" s="23">
        <v>302310</v>
      </c>
      <c r="M41" s="23"/>
      <c r="N41" s="23"/>
      <c r="O41" s="23"/>
      <c r="P41" s="23"/>
      <c r="Q41" s="23"/>
      <c r="R41" s="23"/>
      <c r="S41" s="23"/>
      <c r="T41" s="23"/>
      <c r="U41" s="23"/>
      <c r="V41" s="23"/>
      <c r="W41" s="23"/>
    </row>
    <row r="42" ht="31.4" customHeight="1" spans="1:23">
      <c r="A42" s="126" t="s">
        <v>45</v>
      </c>
      <c r="B42" s="121" t="s">
        <v>231</v>
      </c>
      <c r="C42" s="24" t="s">
        <v>175</v>
      </c>
      <c r="D42" s="25" t="s">
        <v>70</v>
      </c>
      <c r="E42" s="24" t="s">
        <v>71</v>
      </c>
      <c r="F42" s="25" t="s">
        <v>176</v>
      </c>
      <c r="G42" s="24" t="s">
        <v>177</v>
      </c>
      <c r="H42" s="23">
        <v>109182.7</v>
      </c>
      <c r="I42" s="23">
        <v>109182.7</v>
      </c>
      <c r="J42" s="23">
        <v>27295.68</v>
      </c>
      <c r="K42" s="23"/>
      <c r="L42" s="23">
        <v>81887.02</v>
      </c>
      <c r="M42" s="23"/>
      <c r="N42" s="23"/>
      <c r="O42" s="23"/>
      <c r="P42" s="23"/>
      <c r="Q42" s="23"/>
      <c r="R42" s="23"/>
      <c r="S42" s="23"/>
      <c r="T42" s="23"/>
      <c r="U42" s="23"/>
      <c r="V42" s="23"/>
      <c r="W42" s="23"/>
    </row>
    <row r="43" ht="31.4" customHeight="1" spans="1:23">
      <c r="A43" s="126" t="s">
        <v>45</v>
      </c>
      <c r="B43" s="121" t="s">
        <v>231</v>
      </c>
      <c r="C43" s="24" t="s">
        <v>175</v>
      </c>
      <c r="D43" s="25" t="s">
        <v>74</v>
      </c>
      <c r="E43" s="24" t="s">
        <v>73</v>
      </c>
      <c r="F43" s="25" t="s">
        <v>178</v>
      </c>
      <c r="G43" s="24" t="s">
        <v>179</v>
      </c>
      <c r="H43" s="23">
        <v>5384.09</v>
      </c>
      <c r="I43" s="23">
        <v>5384.09</v>
      </c>
      <c r="J43" s="23">
        <v>1346.03</v>
      </c>
      <c r="K43" s="23"/>
      <c r="L43" s="23">
        <v>4038.06</v>
      </c>
      <c r="M43" s="23"/>
      <c r="N43" s="23"/>
      <c r="O43" s="23"/>
      <c r="P43" s="23"/>
      <c r="Q43" s="23"/>
      <c r="R43" s="23"/>
      <c r="S43" s="23"/>
      <c r="T43" s="23"/>
      <c r="U43" s="23"/>
      <c r="V43" s="23"/>
      <c r="W43" s="23"/>
    </row>
    <row r="44" ht="31.4" customHeight="1" spans="1:23">
      <c r="A44" s="126" t="s">
        <v>45</v>
      </c>
      <c r="B44" s="121" t="s">
        <v>231</v>
      </c>
      <c r="C44" s="24" t="s">
        <v>175</v>
      </c>
      <c r="D44" s="25" t="s">
        <v>81</v>
      </c>
      <c r="E44" s="24" t="s">
        <v>82</v>
      </c>
      <c r="F44" s="25" t="s">
        <v>180</v>
      </c>
      <c r="G44" s="24" t="s">
        <v>181</v>
      </c>
      <c r="H44" s="23">
        <v>68239.19</v>
      </c>
      <c r="I44" s="23">
        <v>68239.19</v>
      </c>
      <c r="J44" s="23">
        <v>17059.8</v>
      </c>
      <c r="K44" s="23"/>
      <c r="L44" s="23">
        <v>51179.39</v>
      </c>
      <c r="M44" s="23"/>
      <c r="N44" s="23"/>
      <c r="O44" s="23"/>
      <c r="P44" s="23"/>
      <c r="Q44" s="23"/>
      <c r="R44" s="23"/>
      <c r="S44" s="23"/>
      <c r="T44" s="23"/>
      <c r="U44" s="23"/>
      <c r="V44" s="23"/>
      <c r="W44" s="23"/>
    </row>
    <row r="45" ht="31.4" customHeight="1" spans="1:23">
      <c r="A45" s="126" t="s">
        <v>45</v>
      </c>
      <c r="B45" s="121" t="s">
        <v>231</v>
      </c>
      <c r="C45" s="24" t="s">
        <v>175</v>
      </c>
      <c r="D45" s="25" t="s">
        <v>83</v>
      </c>
      <c r="E45" s="24" t="s">
        <v>84</v>
      </c>
      <c r="F45" s="25" t="s">
        <v>182</v>
      </c>
      <c r="G45" s="24" t="s">
        <v>183</v>
      </c>
      <c r="H45" s="23">
        <v>34119.59</v>
      </c>
      <c r="I45" s="23">
        <v>34119.59</v>
      </c>
      <c r="J45" s="23">
        <v>8529.9</v>
      </c>
      <c r="K45" s="23"/>
      <c r="L45" s="23">
        <v>25589.69</v>
      </c>
      <c r="M45" s="23"/>
      <c r="N45" s="23"/>
      <c r="O45" s="23"/>
      <c r="P45" s="23"/>
      <c r="Q45" s="23"/>
      <c r="R45" s="23"/>
      <c r="S45" s="23"/>
      <c r="T45" s="23"/>
      <c r="U45" s="23"/>
      <c r="V45" s="23"/>
      <c r="W45" s="23"/>
    </row>
    <row r="46" ht="31.4" customHeight="1" spans="1:23">
      <c r="A46" s="126" t="s">
        <v>45</v>
      </c>
      <c r="B46" s="121" t="s">
        <v>231</v>
      </c>
      <c r="C46" s="24" t="s">
        <v>175</v>
      </c>
      <c r="D46" s="25" t="s">
        <v>85</v>
      </c>
      <c r="E46" s="24" t="s">
        <v>86</v>
      </c>
      <c r="F46" s="25" t="s">
        <v>178</v>
      </c>
      <c r="G46" s="24" t="s">
        <v>179</v>
      </c>
      <c r="H46" s="23">
        <v>2047.5</v>
      </c>
      <c r="I46" s="23">
        <v>2047.5</v>
      </c>
      <c r="J46" s="23">
        <v>2047.5</v>
      </c>
      <c r="K46" s="23"/>
      <c r="L46" s="23"/>
      <c r="M46" s="23"/>
      <c r="N46" s="23"/>
      <c r="O46" s="23"/>
      <c r="P46" s="23"/>
      <c r="Q46" s="23"/>
      <c r="R46" s="23"/>
      <c r="S46" s="23"/>
      <c r="T46" s="23"/>
      <c r="U46" s="23"/>
      <c r="V46" s="23"/>
      <c r="W46" s="23"/>
    </row>
    <row r="47" ht="31.4" customHeight="1" spans="1:23">
      <c r="A47" s="126" t="s">
        <v>45</v>
      </c>
      <c r="B47" s="121" t="s">
        <v>232</v>
      </c>
      <c r="C47" s="24" t="s">
        <v>98</v>
      </c>
      <c r="D47" s="25" t="s">
        <v>97</v>
      </c>
      <c r="E47" s="24" t="s">
        <v>98</v>
      </c>
      <c r="F47" s="25" t="s">
        <v>185</v>
      </c>
      <c r="G47" s="24" t="s">
        <v>98</v>
      </c>
      <c r="H47" s="23">
        <v>78442.43</v>
      </c>
      <c r="I47" s="23">
        <v>78442.43</v>
      </c>
      <c r="J47" s="23">
        <v>19610.61</v>
      </c>
      <c r="K47" s="23"/>
      <c r="L47" s="23">
        <v>58831.82</v>
      </c>
      <c r="M47" s="23"/>
      <c r="N47" s="23"/>
      <c r="O47" s="23"/>
      <c r="P47" s="23"/>
      <c r="Q47" s="23"/>
      <c r="R47" s="23"/>
      <c r="S47" s="23"/>
      <c r="T47" s="23"/>
      <c r="U47" s="23"/>
      <c r="V47" s="23"/>
      <c r="W47" s="23"/>
    </row>
    <row r="48" ht="31.4" customHeight="1" spans="1:23">
      <c r="A48" s="126" t="s">
        <v>45</v>
      </c>
      <c r="B48" s="121" t="s">
        <v>233</v>
      </c>
      <c r="C48" s="24" t="s">
        <v>197</v>
      </c>
      <c r="D48" s="25" t="s">
        <v>115</v>
      </c>
      <c r="E48" s="24" t="s">
        <v>116</v>
      </c>
      <c r="F48" s="25" t="s">
        <v>198</v>
      </c>
      <c r="G48" s="24" t="s">
        <v>197</v>
      </c>
      <c r="H48" s="23">
        <v>14797.94</v>
      </c>
      <c r="I48" s="23">
        <v>14797.94</v>
      </c>
      <c r="J48" s="23">
        <v>3699.49</v>
      </c>
      <c r="K48" s="23"/>
      <c r="L48" s="23">
        <v>11098.45</v>
      </c>
      <c r="M48" s="23"/>
      <c r="N48" s="23"/>
      <c r="O48" s="23"/>
      <c r="P48" s="23"/>
      <c r="Q48" s="23"/>
      <c r="R48" s="23"/>
      <c r="S48" s="23"/>
      <c r="T48" s="23"/>
      <c r="U48" s="23"/>
      <c r="V48" s="23"/>
      <c r="W48" s="23"/>
    </row>
    <row r="49" ht="31.4" customHeight="1" spans="1:23">
      <c r="A49" s="126" t="s">
        <v>45</v>
      </c>
      <c r="B49" s="121" t="s">
        <v>234</v>
      </c>
      <c r="C49" s="24" t="s">
        <v>200</v>
      </c>
      <c r="D49" s="25" t="s">
        <v>115</v>
      </c>
      <c r="E49" s="24" t="s">
        <v>116</v>
      </c>
      <c r="F49" s="25" t="s">
        <v>207</v>
      </c>
      <c r="G49" s="24" t="s">
        <v>208</v>
      </c>
      <c r="H49" s="23">
        <v>32001.95</v>
      </c>
      <c r="I49" s="23">
        <v>32001.95</v>
      </c>
      <c r="J49" s="23">
        <v>8000.49</v>
      </c>
      <c r="K49" s="23"/>
      <c r="L49" s="23">
        <v>24001.46</v>
      </c>
      <c r="M49" s="23"/>
      <c r="N49" s="23"/>
      <c r="O49" s="23"/>
      <c r="P49" s="23"/>
      <c r="Q49" s="23"/>
      <c r="R49" s="23"/>
      <c r="S49" s="23"/>
      <c r="T49" s="23"/>
      <c r="U49" s="23"/>
      <c r="V49" s="23"/>
      <c r="W49" s="23"/>
    </row>
    <row r="50" ht="31.4" customHeight="1" spans="1:23">
      <c r="A50" s="126" t="s">
        <v>45</v>
      </c>
      <c r="B50" s="121" t="s">
        <v>234</v>
      </c>
      <c r="C50" s="24" t="s">
        <v>200</v>
      </c>
      <c r="D50" s="25" t="s">
        <v>115</v>
      </c>
      <c r="E50" s="24" t="s">
        <v>116</v>
      </c>
      <c r="F50" s="25" t="s">
        <v>201</v>
      </c>
      <c r="G50" s="24" t="s">
        <v>202</v>
      </c>
      <c r="H50" s="23">
        <v>14797.94</v>
      </c>
      <c r="I50" s="23">
        <v>14797.94</v>
      </c>
      <c r="J50" s="23">
        <v>3699.49</v>
      </c>
      <c r="K50" s="23"/>
      <c r="L50" s="23">
        <v>11098.45</v>
      </c>
      <c r="M50" s="23"/>
      <c r="N50" s="23"/>
      <c r="O50" s="23"/>
      <c r="P50" s="23"/>
      <c r="Q50" s="23"/>
      <c r="R50" s="23"/>
      <c r="S50" s="23"/>
      <c r="T50" s="23"/>
      <c r="U50" s="23"/>
      <c r="V50" s="23"/>
      <c r="W50" s="23"/>
    </row>
    <row r="51" ht="31.4" customHeight="1" spans="1:23">
      <c r="A51" s="126" t="s">
        <v>45</v>
      </c>
      <c r="B51" s="121" t="s">
        <v>235</v>
      </c>
      <c r="C51" s="24" t="s">
        <v>228</v>
      </c>
      <c r="D51" s="25" t="s">
        <v>115</v>
      </c>
      <c r="E51" s="24" t="s">
        <v>116</v>
      </c>
      <c r="F51" s="25" t="s">
        <v>168</v>
      </c>
      <c r="G51" s="24" t="s">
        <v>169</v>
      </c>
      <c r="H51" s="23">
        <v>270516</v>
      </c>
      <c r="I51" s="23">
        <v>270516</v>
      </c>
      <c r="J51" s="23">
        <v>67629</v>
      </c>
      <c r="K51" s="23"/>
      <c r="L51" s="23">
        <v>202887</v>
      </c>
      <c r="M51" s="23"/>
      <c r="N51" s="23"/>
      <c r="O51" s="23"/>
      <c r="P51" s="23"/>
      <c r="Q51" s="23"/>
      <c r="R51" s="23"/>
      <c r="S51" s="23"/>
      <c r="T51" s="23"/>
      <c r="U51" s="23"/>
      <c r="V51" s="23"/>
      <c r="W51" s="23"/>
    </row>
    <row r="52" ht="31.4" customHeight="1" spans="1:23">
      <c r="A52" s="126" t="s">
        <v>45</v>
      </c>
      <c r="B52" s="121" t="s">
        <v>235</v>
      </c>
      <c r="C52" s="24" t="s">
        <v>228</v>
      </c>
      <c r="D52" s="25" t="s">
        <v>115</v>
      </c>
      <c r="E52" s="24" t="s">
        <v>116</v>
      </c>
      <c r="F52" s="25" t="s">
        <v>170</v>
      </c>
      <c r="G52" s="24" t="s">
        <v>171</v>
      </c>
      <c r="H52" s="23">
        <v>96</v>
      </c>
      <c r="I52" s="23">
        <v>96</v>
      </c>
      <c r="J52" s="23">
        <v>24</v>
      </c>
      <c r="K52" s="23"/>
      <c r="L52" s="23">
        <v>72</v>
      </c>
      <c r="M52" s="23"/>
      <c r="N52" s="23"/>
      <c r="O52" s="23"/>
      <c r="P52" s="23"/>
      <c r="Q52" s="23"/>
      <c r="R52" s="23"/>
      <c r="S52" s="23"/>
      <c r="T52" s="23"/>
      <c r="U52" s="23"/>
      <c r="V52" s="23"/>
      <c r="W52" s="23"/>
    </row>
    <row r="53" ht="31.4" customHeight="1" spans="1:23">
      <c r="A53" s="126" t="s">
        <v>45</v>
      </c>
      <c r="B53" s="121" t="s">
        <v>235</v>
      </c>
      <c r="C53" s="24" t="s">
        <v>228</v>
      </c>
      <c r="D53" s="25" t="s">
        <v>115</v>
      </c>
      <c r="E53" s="24" t="s">
        <v>116</v>
      </c>
      <c r="F53" s="25" t="s">
        <v>172</v>
      </c>
      <c r="G53" s="24" t="s">
        <v>173</v>
      </c>
      <c r="H53" s="23">
        <v>22543</v>
      </c>
      <c r="I53" s="23">
        <v>22543</v>
      </c>
      <c r="J53" s="23">
        <v>5635.75</v>
      </c>
      <c r="K53" s="23"/>
      <c r="L53" s="23">
        <v>16907.25</v>
      </c>
      <c r="M53" s="23"/>
      <c r="N53" s="23"/>
      <c r="O53" s="23"/>
      <c r="P53" s="23"/>
      <c r="Q53" s="23"/>
      <c r="R53" s="23"/>
      <c r="S53" s="23"/>
      <c r="T53" s="23"/>
      <c r="U53" s="23"/>
      <c r="V53" s="23"/>
      <c r="W53" s="23"/>
    </row>
    <row r="54" ht="31.4" customHeight="1" spans="1:23">
      <c r="A54" s="126" t="s">
        <v>45</v>
      </c>
      <c r="B54" s="121" t="s">
        <v>235</v>
      </c>
      <c r="C54" s="24" t="s">
        <v>228</v>
      </c>
      <c r="D54" s="25" t="s">
        <v>115</v>
      </c>
      <c r="E54" s="24" t="s">
        <v>116</v>
      </c>
      <c r="F54" s="25" t="s">
        <v>229</v>
      </c>
      <c r="G54" s="24" t="s">
        <v>230</v>
      </c>
      <c r="H54" s="23">
        <v>513828</v>
      </c>
      <c r="I54" s="23">
        <v>513828</v>
      </c>
      <c r="J54" s="23">
        <v>128457</v>
      </c>
      <c r="K54" s="23"/>
      <c r="L54" s="23">
        <v>385371</v>
      </c>
      <c r="M54" s="23"/>
      <c r="N54" s="23"/>
      <c r="O54" s="23"/>
      <c r="P54" s="23"/>
      <c r="Q54" s="23"/>
      <c r="R54" s="23"/>
      <c r="S54" s="23"/>
      <c r="T54" s="23"/>
      <c r="U54" s="23"/>
      <c r="V54" s="23"/>
      <c r="W54" s="23"/>
    </row>
    <row r="55" ht="31.4" customHeight="1" spans="1:23">
      <c r="A55" s="126" t="s">
        <v>45</v>
      </c>
      <c r="B55" s="121" t="s">
        <v>236</v>
      </c>
      <c r="C55" s="24" t="s">
        <v>175</v>
      </c>
      <c r="D55" s="25" t="s">
        <v>70</v>
      </c>
      <c r="E55" s="24" t="s">
        <v>71</v>
      </c>
      <c r="F55" s="25" t="s">
        <v>176</v>
      </c>
      <c r="G55" s="24" t="s">
        <v>177</v>
      </c>
      <c r="H55" s="23">
        <v>114389.02</v>
      </c>
      <c r="I55" s="23">
        <v>114389.02</v>
      </c>
      <c r="J55" s="23">
        <v>28597.26</v>
      </c>
      <c r="K55" s="23"/>
      <c r="L55" s="23">
        <v>85791.76</v>
      </c>
      <c r="M55" s="23"/>
      <c r="N55" s="23"/>
      <c r="O55" s="23"/>
      <c r="P55" s="23"/>
      <c r="Q55" s="23"/>
      <c r="R55" s="23"/>
      <c r="S55" s="23"/>
      <c r="T55" s="23"/>
      <c r="U55" s="23"/>
      <c r="V55" s="23"/>
      <c r="W55" s="23"/>
    </row>
    <row r="56" ht="31.4" customHeight="1" spans="1:23">
      <c r="A56" s="126" t="s">
        <v>45</v>
      </c>
      <c r="B56" s="121" t="s">
        <v>236</v>
      </c>
      <c r="C56" s="24" t="s">
        <v>175</v>
      </c>
      <c r="D56" s="25" t="s">
        <v>74</v>
      </c>
      <c r="E56" s="24" t="s">
        <v>73</v>
      </c>
      <c r="F56" s="25" t="s">
        <v>178</v>
      </c>
      <c r="G56" s="24" t="s">
        <v>179</v>
      </c>
      <c r="H56" s="23">
        <v>5474.89</v>
      </c>
      <c r="I56" s="23">
        <v>5474.89</v>
      </c>
      <c r="J56" s="23">
        <v>1368.73</v>
      </c>
      <c r="K56" s="23"/>
      <c r="L56" s="23">
        <v>4106.16</v>
      </c>
      <c r="M56" s="23"/>
      <c r="N56" s="23"/>
      <c r="O56" s="23"/>
      <c r="P56" s="23"/>
      <c r="Q56" s="23"/>
      <c r="R56" s="23"/>
      <c r="S56" s="23"/>
      <c r="T56" s="23"/>
      <c r="U56" s="23"/>
      <c r="V56" s="23"/>
      <c r="W56" s="23"/>
    </row>
    <row r="57" ht="31.4" customHeight="1" spans="1:23">
      <c r="A57" s="126" t="s">
        <v>45</v>
      </c>
      <c r="B57" s="121" t="s">
        <v>236</v>
      </c>
      <c r="C57" s="24" t="s">
        <v>175</v>
      </c>
      <c r="D57" s="25" t="s">
        <v>81</v>
      </c>
      <c r="E57" s="24" t="s">
        <v>82</v>
      </c>
      <c r="F57" s="25" t="s">
        <v>180</v>
      </c>
      <c r="G57" s="24" t="s">
        <v>181</v>
      </c>
      <c r="H57" s="23">
        <v>71493.14</v>
      </c>
      <c r="I57" s="23">
        <v>71493.14</v>
      </c>
      <c r="J57" s="23">
        <v>17873.29</v>
      </c>
      <c r="K57" s="23"/>
      <c r="L57" s="23">
        <v>53619.85</v>
      </c>
      <c r="M57" s="23"/>
      <c r="N57" s="23"/>
      <c r="O57" s="23"/>
      <c r="P57" s="23"/>
      <c r="Q57" s="23"/>
      <c r="R57" s="23"/>
      <c r="S57" s="23"/>
      <c r="T57" s="23"/>
      <c r="U57" s="23"/>
      <c r="V57" s="23"/>
      <c r="W57" s="23"/>
    </row>
    <row r="58" ht="31.4" customHeight="1" spans="1:23">
      <c r="A58" s="126" t="s">
        <v>45</v>
      </c>
      <c r="B58" s="121" t="s">
        <v>236</v>
      </c>
      <c r="C58" s="24" t="s">
        <v>175</v>
      </c>
      <c r="D58" s="25" t="s">
        <v>83</v>
      </c>
      <c r="E58" s="24" t="s">
        <v>84</v>
      </c>
      <c r="F58" s="25" t="s">
        <v>182</v>
      </c>
      <c r="G58" s="24" t="s">
        <v>183</v>
      </c>
      <c r="H58" s="23">
        <v>35746.57</v>
      </c>
      <c r="I58" s="23">
        <v>35746.57</v>
      </c>
      <c r="J58" s="23">
        <v>8936.64</v>
      </c>
      <c r="K58" s="23"/>
      <c r="L58" s="23">
        <v>26809.93</v>
      </c>
      <c r="M58" s="23"/>
      <c r="N58" s="23"/>
      <c r="O58" s="23"/>
      <c r="P58" s="23"/>
      <c r="Q58" s="23"/>
      <c r="R58" s="23"/>
      <c r="S58" s="23"/>
      <c r="T58" s="23"/>
      <c r="U58" s="23"/>
      <c r="V58" s="23"/>
      <c r="W58" s="23"/>
    </row>
    <row r="59" ht="31.4" customHeight="1" spans="1:23">
      <c r="A59" s="126" t="s">
        <v>45</v>
      </c>
      <c r="B59" s="121" t="s">
        <v>236</v>
      </c>
      <c r="C59" s="24" t="s">
        <v>175</v>
      </c>
      <c r="D59" s="25" t="s">
        <v>85</v>
      </c>
      <c r="E59" s="24" t="s">
        <v>86</v>
      </c>
      <c r="F59" s="25" t="s">
        <v>178</v>
      </c>
      <c r="G59" s="24" t="s">
        <v>179</v>
      </c>
      <c r="H59" s="23">
        <v>2866.5</v>
      </c>
      <c r="I59" s="23">
        <v>2866.5</v>
      </c>
      <c r="J59" s="23">
        <v>2866.5</v>
      </c>
      <c r="K59" s="23"/>
      <c r="L59" s="23"/>
      <c r="M59" s="23"/>
      <c r="N59" s="23"/>
      <c r="O59" s="23"/>
      <c r="P59" s="23"/>
      <c r="Q59" s="23"/>
      <c r="R59" s="23"/>
      <c r="S59" s="23"/>
      <c r="T59" s="23"/>
      <c r="U59" s="23"/>
      <c r="V59" s="23"/>
      <c r="W59" s="23"/>
    </row>
    <row r="60" ht="31.4" customHeight="1" spans="1:23">
      <c r="A60" s="126" t="s">
        <v>45</v>
      </c>
      <c r="B60" s="121" t="s">
        <v>237</v>
      </c>
      <c r="C60" s="24" t="s">
        <v>98</v>
      </c>
      <c r="D60" s="25" t="s">
        <v>97</v>
      </c>
      <c r="E60" s="24" t="s">
        <v>98</v>
      </c>
      <c r="F60" s="25" t="s">
        <v>185</v>
      </c>
      <c r="G60" s="24" t="s">
        <v>98</v>
      </c>
      <c r="H60" s="23">
        <v>82853.69</v>
      </c>
      <c r="I60" s="23">
        <v>82853.69</v>
      </c>
      <c r="J60" s="23">
        <v>20713.42</v>
      </c>
      <c r="K60" s="23"/>
      <c r="L60" s="23">
        <v>62140.27</v>
      </c>
      <c r="M60" s="23"/>
      <c r="N60" s="23"/>
      <c r="O60" s="23"/>
      <c r="P60" s="23"/>
      <c r="Q60" s="23"/>
      <c r="R60" s="23"/>
      <c r="S60" s="23"/>
      <c r="T60" s="23"/>
      <c r="U60" s="23"/>
      <c r="V60" s="23"/>
      <c r="W60" s="23"/>
    </row>
    <row r="61" ht="31.4" customHeight="1" spans="1:23">
      <c r="A61" s="126" t="s">
        <v>45</v>
      </c>
      <c r="B61" s="121" t="s">
        <v>238</v>
      </c>
      <c r="C61" s="24" t="s">
        <v>200</v>
      </c>
      <c r="D61" s="25" t="s">
        <v>115</v>
      </c>
      <c r="E61" s="24" t="s">
        <v>116</v>
      </c>
      <c r="F61" s="25" t="s">
        <v>207</v>
      </c>
      <c r="G61" s="24" t="s">
        <v>208</v>
      </c>
      <c r="H61" s="23">
        <v>44802.71</v>
      </c>
      <c r="I61" s="23">
        <v>44802.71</v>
      </c>
      <c r="J61" s="23">
        <v>11200.68</v>
      </c>
      <c r="K61" s="23"/>
      <c r="L61" s="23">
        <v>33602.03</v>
      </c>
      <c r="M61" s="23"/>
      <c r="N61" s="23"/>
      <c r="O61" s="23"/>
      <c r="P61" s="23"/>
      <c r="Q61" s="23"/>
      <c r="R61" s="23"/>
      <c r="S61" s="23"/>
      <c r="T61" s="23"/>
      <c r="U61" s="23"/>
      <c r="V61" s="23"/>
      <c r="W61" s="23"/>
    </row>
    <row r="62" ht="31.4" customHeight="1" spans="1:23">
      <c r="A62" s="126" t="s">
        <v>45</v>
      </c>
      <c r="B62" s="121" t="s">
        <v>238</v>
      </c>
      <c r="C62" s="24" t="s">
        <v>200</v>
      </c>
      <c r="D62" s="25" t="s">
        <v>115</v>
      </c>
      <c r="E62" s="24" t="s">
        <v>116</v>
      </c>
      <c r="F62" s="25" t="s">
        <v>201</v>
      </c>
      <c r="G62" s="24" t="s">
        <v>202</v>
      </c>
      <c r="H62" s="23">
        <v>16139.66</v>
      </c>
      <c r="I62" s="23">
        <v>16139.66</v>
      </c>
      <c r="J62" s="23">
        <v>4034.92</v>
      </c>
      <c r="K62" s="23"/>
      <c r="L62" s="23">
        <v>12104.74</v>
      </c>
      <c r="M62" s="23"/>
      <c r="N62" s="23"/>
      <c r="O62" s="23"/>
      <c r="P62" s="23"/>
      <c r="Q62" s="23"/>
      <c r="R62" s="23"/>
      <c r="S62" s="23"/>
      <c r="T62" s="23"/>
      <c r="U62" s="23"/>
      <c r="V62" s="23"/>
      <c r="W62" s="23"/>
    </row>
    <row r="63" ht="31.4" customHeight="1" spans="1:23">
      <c r="A63" s="126" t="s">
        <v>45</v>
      </c>
      <c r="B63" s="121" t="s">
        <v>239</v>
      </c>
      <c r="C63" s="24" t="s">
        <v>197</v>
      </c>
      <c r="D63" s="25" t="s">
        <v>115</v>
      </c>
      <c r="E63" s="24" t="s">
        <v>116</v>
      </c>
      <c r="F63" s="25" t="s">
        <v>198</v>
      </c>
      <c r="G63" s="24" t="s">
        <v>197</v>
      </c>
      <c r="H63" s="23">
        <v>16139.66</v>
      </c>
      <c r="I63" s="23">
        <v>16139.66</v>
      </c>
      <c r="J63" s="23">
        <v>4034.92</v>
      </c>
      <c r="K63" s="23"/>
      <c r="L63" s="23">
        <v>12104.74</v>
      </c>
      <c r="M63" s="23"/>
      <c r="N63" s="23"/>
      <c r="O63" s="23"/>
      <c r="P63" s="23"/>
      <c r="Q63" s="23"/>
      <c r="R63" s="23"/>
      <c r="S63" s="23"/>
      <c r="T63" s="23"/>
      <c r="U63" s="23"/>
      <c r="V63" s="23"/>
      <c r="W63" s="23"/>
    </row>
    <row r="64" ht="31.4" customHeight="1" spans="1:23">
      <c r="A64" s="126" t="s">
        <v>45</v>
      </c>
      <c r="B64" s="121" t="s">
        <v>240</v>
      </c>
      <c r="C64" s="24" t="s">
        <v>228</v>
      </c>
      <c r="D64" s="25" t="s">
        <v>115</v>
      </c>
      <c r="E64" s="24" t="s">
        <v>116</v>
      </c>
      <c r="F64" s="25" t="s">
        <v>168</v>
      </c>
      <c r="G64" s="24" t="s">
        <v>169</v>
      </c>
      <c r="H64" s="23">
        <v>234144</v>
      </c>
      <c r="I64" s="23">
        <v>234144</v>
      </c>
      <c r="J64" s="23">
        <v>58536</v>
      </c>
      <c r="K64" s="23"/>
      <c r="L64" s="23">
        <v>175608</v>
      </c>
      <c r="M64" s="23"/>
      <c r="N64" s="23"/>
      <c r="O64" s="23"/>
      <c r="P64" s="23"/>
      <c r="Q64" s="23"/>
      <c r="R64" s="23"/>
      <c r="S64" s="23"/>
      <c r="T64" s="23"/>
      <c r="U64" s="23"/>
      <c r="V64" s="23"/>
      <c r="W64" s="23"/>
    </row>
    <row r="65" ht="31.4" customHeight="1" spans="1:23">
      <c r="A65" s="126" t="s">
        <v>45</v>
      </c>
      <c r="B65" s="121" t="s">
        <v>240</v>
      </c>
      <c r="C65" s="24" t="s">
        <v>228</v>
      </c>
      <c r="D65" s="25" t="s">
        <v>115</v>
      </c>
      <c r="E65" s="24" t="s">
        <v>116</v>
      </c>
      <c r="F65" s="25" t="s">
        <v>170</v>
      </c>
      <c r="G65" s="24" t="s">
        <v>171</v>
      </c>
      <c r="H65" s="23">
        <v>60</v>
      </c>
      <c r="I65" s="23">
        <v>60</v>
      </c>
      <c r="J65" s="23">
        <v>15</v>
      </c>
      <c r="K65" s="23"/>
      <c r="L65" s="23">
        <v>45</v>
      </c>
      <c r="M65" s="23"/>
      <c r="N65" s="23"/>
      <c r="O65" s="23"/>
      <c r="P65" s="23"/>
      <c r="Q65" s="23"/>
      <c r="R65" s="23"/>
      <c r="S65" s="23"/>
      <c r="T65" s="23"/>
      <c r="U65" s="23"/>
      <c r="V65" s="23"/>
      <c r="W65" s="23"/>
    </row>
    <row r="66" ht="31.4" customHeight="1" spans="1:23">
      <c r="A66" s="126" t="s">
        <v>45</v>
      </c>
      <c r="B66" s="121" t="s">
        <v>240</v>
      </c>
      <c r="C66" s="24" t="s">
        <v>228</v>
      </c>
      <c r="D66" s="25" t="s">
        <v>115</v>
      </c>
      <c r="E66" s="24" t="s">
        <v>116</v>
      </c>
      <c r="F66" s="25" t="s">
        <v>172</v>
      </c>
      <c r="G66" s="24" t="s">
        <v>173</v>
      </c>
      <c r="H66" s="23">
        <v>19512</v>
      </c>
      <c r="I66" s="23">
        <v>19512</v>
      </c>
      <c r="J66" s="23">
        <v>4878</v>
      </c>
      <c r="K66" s="23"/>
      <c r="L66" s="23">
        <v>14634</v>
      </c>
      <c r="M66" s="23"/>
      <c r="N66" s="23"/>
      <c r="O66" s="23"/>
      <c r="P66" s="23"/>
      <c r="Q66" s="23"/>
      <c r="R66" s="23"/>
      <c r="S66" s="23"/>
      <c r="T66" s="23"/>
      <c r="U66" s="23"/>
      <c r="V66" s="23"/>
      <c r="W66" s="23"/>
    </row>
    <row r="67" ht="31.4" customHeight="1" spans="1:23">
      <c r="A67" s="126" t="s">
        <v>45</v>
      </c>
      <c r="B67" s="121" t="s">
        <v>240</v>
      </c>
      <c r="C67" s="24" t="s">
        <v>228</v>
      </c>
      <c r="D67" s="25" t="s">
        <v>115</v>
      </c>
      <c r="E67" s="24" t="s">
        <v>116</v>
      </c>
      <c r="F67" s="25" t="s">
        <v>229</v>
      </c>
      <c r="G67" s="24" t="s">
        <v>230</v>
      </c>
      <c r="H67" s="23">
        <v>374760</v>
      </c>
      <c r="I67" s="23">
        <v>374760</v>
      </c>
      <c r="J67" s="23">
        <v>93690</v>
      </c>
      <c r="K67" s="23"/>
      <c r="L67" s="23">
        <v>281070</v>
      </c>
      <c r="M67" s="23"/>
      <c r="N67" s="23"/>
      <c r="O67" s="23"/>
      <c r="P67" s="23"/>
      <c r="Q67" s="23"/>
      <c r="R67" s="23"/>
      <c r="S67" s="23"/>
      <c r="T67" s="23"/>
      <c r="U67" s="23"/>
      <c r="V67" s="23"/>
      <c r="W67" s="23"/>
    </row>
    <row r="68" ht="31.4" customHeight="1" spans="1:23">
      <c r="A68" s="126" t="s">
        <v>45</v>
      </c>
      <c r="B68" s="121" t="s">
        <v>241</v>
      </c>
      <c r="C68" s="24" t="s">
        <v>175</v>
      </c>
      <c r="D68" s="25" t="s">
        <v>70</v>
      </c>
      <c r="E68" s="24" t="s">
        <v>71</v>
      </c>
      <c r="F68" s="25" t="s">
        <v>176</v>
      </c>
      <c r="G68" s="24" t="s">
        <v>177</v>
      </c>
      <c r="H68" s="23">
        <v>90453.89</v>
      </c>
      <c r="I68" s="23">
        <v>90453.89</v>
      </c>
      <c r="J68" s="23">
        <v>22613.47</v>
      </c>
      <c r="K68" s="23"/>
      <c r="L68" s="23">
        <v>67840.42</v>
      </c>
      <c r="M68" s="23"/>
      <c r="N68" s="23"/>
      <c r="O68" s="23"/>
      <c r="P68" s="23"/>
      <c r="Q68" s="23"/>
      <c r="R68" s="23"/>
      <c r="S68" s="23"/>
      <c r="T68" s="23"/>
      <c r="U68" s="23"/>
      <c r="V68" s="23"/>
      <c r="W68" s="23"/>
    </row>
    <row r="69" ht="31.4" customHeight="1" spans="1:23">
      <c r="A69" s="126" t="s">
        <v>45</v>
      </c>
      <c r="B69" s="121" t="s">
        <v>241</v>
      </c>
      <c r="C69" s="24" t="s">
        <v>175</v>
      </c>
      <c r="D69" s="25" t="s">
        <v>74</v>
      </c>
      <c r="E69" s="24" t="s">
        <v>73</v>
      </c>
      <c r="F69" s="25" t="s">
        <v>178</v>
      </c>
      <c r="G69" s="24" t="s">
        <v>179</v>
      </c>
      <c r="H69" s="23">
        <v>4377.61</v>
      </c>
      <c r="I69" s="23">
        <v>4377.61</v>
      </c>
      <c r="J69" s="23">
        <v>1094.41</v>
      </c>
      <c r="K69" s="23"/>
      <c r="L69" s="23">
        <v>3283.2</v>
      </c>
      <c r="M69" s="23"/>
      <c r="N69" s="23"/>
      <c r="O69" s="23"/>
      <c r="P69" s="23"/>
      <c r="Q69" s="23"/>
      <c r="R69" s="23"/>
      <c r="S69" s="23"/>
      <c r="T69" s="23"/>
      <c r="U69" s="23"/>
      <c r="V69" s="23"/>
      <c r="W69" s="23"/>
    </row>
    <row r="70" ht="31.4" customHeight="1" spans="1:23">
      <c r="A70" s="126" t="s">
        <v>45</v>
      </c>
      <c r="B70" s="121" t="s">
        <v>241</v>
      </c>
      <c r="C70" s="24" t="s">
        <v>175</v>
      </c>
      <c r="D70" s="25" t="s">
        <v>81</v>
      </c>
      <c r="E70" s="24" t="s">
        <v>82</v>
      </c>
      <c r="F70" s="25" t="s">
        <v>180</v>
      </c>
      <c r="G70" s="24" t="s">
        <v>181</v>
      </c>
      <c r="H70" s="23">
        <v>56533.68</v>
      </c>
      <c r="I70" s="23">
        <v>56533.68</v>
      </c>
      <c r="J70" s="23">
        <v>14133.42</v>
      </c>
      <c r="K70" s="23"/>
      <c r="L70" s="23">
        <v>42400.26</v>
      </c>
      <c r="M70" s="23"/>
      <c r="N70" s="23"/>
      <c r="O70" s="23"/>
      <c r="P70" s="23"/>
      <c r="Q70" s="23"/>
      <c r="R70" s="23"/>
      <c r="S70" s="23"/>
      <c r="T70" s="23"/>
      <c r="U70" s="23"/>
      <c r="V70" s="23"/>
      <c r="W70" s="23"/>
    </row>
    <row r="71" ht="31.4" customHeight="1" spans="1:23">
      <c r="A71" s="126" t="s">
        <v>45</v>
      </c>
      <c r="B71" s="121" t="s">
        <v>241</v>
      </c>
      <c r="C71" s="24" t="s">
        <v>175</v>
      </c>
      <c r="D71" s="25" t="s">
        <v>83</v>
      </c>
      <c r="E71" s="24" t="s">
        <v>84</v>
      </c>
      <c r="F71" s="25" t="s">
        <v>182</v>
      </c>
      <c r="G71" s="24" t="s">
        <v>183</v>
      </c>
      <c r="H71" s="23">
        <v>28266.84</v>
      </c>
      <c r="I71" s="23">
        <v>28266.84</v>
      </c>
      <c r="J71" s="23">
        <v>7066.71</v>
      </c>
      <c r="K71" s="23"/>
      <c r="L71" s="23">
        <v>21200.13</v>
      </c>
      <c r="M71" s="23"/>
      <c r="N71" s="23"/>
      <c r="O71" s="23"/>
      <c r="P71" s="23"/>
      <c r="Q71" s="23"/>
      <c r="R71" s="23"/>
      <c r="S71" s="23"/>
      <c r="T71" s="23"/>
      <c r="U71" s="23"/>
      <c r="V71" s="23"/>
      <c r="W71" s="23"/>
    </row>
    <row r="72" ht="31.4" customHeight="1" spans="1:23">
      <c r="A72" s="126" t="s">
        <v>45</v>
      </c>
      <c r="B72" s="121" t="s">
        <v>241</v>
      </c>
      <c r="C72" s="24" t="s">
        <v>175</v>
      </c>
      <c r="D72" s="25" t="s">
        <v>85</v>
      </c>
      <c r="E72" s="24" t="s">
        <v>86</v>
      </c>
      <c r="F72" s="25" t="s">
        <v>178</v>
      </c>
      <c r="G72" s="24" t="s">
        <v>179</v>
      </c>
      <c r="H72" s="23">
        <v>2047.5</v>
      </c>
      <c r="I72" s="23">
        <v>2047.5</v>
      </c>
      <c r="J72" s="23">
        <v>2047.5</v>
      </c>
      <c r="K72" s="23"/>
      <c r="L72" s="23"/>
      <c r="M72" s="23"/>
      <c r="N72" s="23"/>
      <c r="O72" s="23"/>
      <c r="P72" s="23"/>
      <c r="Q72" s="23"/>
      <c r="R72" s="23"/>
      <c r="S72" s="23"/>
      <c r="T72" s="23"/>
      <c r="U72" s="23"/>
      <c r="V72" s="23"/>
      <c r="W72" s="23"/>
    </row>
    <row r="73" ht="31.4" customHeight="1" spans="1:23">
      <c r="A73" s="126" t="s">
        <v>45</v>
      </c>
      <c r="B73" s="121" t="s">
        <v>242</v>
      </c>
      <c r="C73" s="24" t="s">
        <v>98</v>
      </c>
      <c r="D73" s="25" t="s">
        <v>97</v>
      </c>
      <c r="E73" s="24" t="s">
        <v>98</v>
      </c>
      <c r="F73" s="25" t="s">
        <v>185</v>
      </c>
      <c r="G73" s="24" t="s">
        <v>98</v>
      </c>
      <c r="H73" s="23">
        <v>65169.59</v>
      </c>
      <c r="I73" s="23">
        <v>65169.59</v>
      </c>
      <c r="J73" s="23">
        <v>16292.4</v>
      </c>
      <c r="K73" s="23"/>
      <c r="L73" s="23">
        <v>48877.19</v>
      </c>
      <c r="M73" s="23"/>
      <c r="N73" s="23"/>
      <c r="O73" s="23"/>
      <c r="P73" s="23"/>
      <c r="Q73" s="23"/>
      <c r="R73" s="23"/>
      <c r="S73" s="23"/>
      <c r="T73" s="23"/>
      <c r="U73" s="23"/>
      <c r="V73" s="23"/>
      <c r="W73" s="23"/>
    </row>
    <row r="74" ht="31.4" customHeight="1" spans="1:23">
      <c r="A74" s="126" t="s">
        <v>45</v>
      </c>
      <c r="B74" s="121" t="s">
        <v>243</v>
      </c>
      <c r="C74" s="24" t="s">
        <v>197</v>
      </c>
      <c r="D74" s="25" t="s">
        <v>115</v>
      </c>
      <c r="E74" s="24" t="s">
        <v>116</v>
      </c>
      <c r="F74" s="25" t="s">
        <v>198</v>
      </c>
      <c r="G74" s="24" t="s">
        <v>197</v>
      </c>
      <c r="H74" s="23">
        <v>12569.52</v>
      </c>
      <c r="I74" s="23">
        <v>12569.52</v>
      </c>
      <c r="J74" s="23">
        <v>3142.38</v>
      </c>
      <c r="K74" s="23"/>
      <c r="L74" s="23">
        <v>9427.14</v>
      </c>
      <c r="M74" s="23"/>
      <c r="N74" s="23"/>
      <c r="O74" s="23"/>
      <c r="P74" s="23"/>
      <c r="Q74" s="23"/>
      <c r="R74" s="23"/>
      <c r="S74" s="23"/>
      <c r="T74" s="23"/>
      <c r="U74" s="23"/>
      <c r="V74" s="23"/>
      <c r="W74" s="23"/>
    </row>
    <row r="75" ht="31.4" customHeight="1" spans="1:23">
      <c r="A75" s="126" t="s">
        <v>45</v>
      </c>
      <c r="B75" s="121" t="s">
        <v>244</v>
      </c>
      <c r="C75" s="24" t="s">
        <v>200</v>
      </c>
      <c r="D75" s="25" t="s">
        <v>115</v>
      </c>
      <c r="E75" s="24" t="s">
        <v>116</v>
      </c>
      <c r="F75" s="25" t="s">
        <v>207</v>
      </c>
      <c r="G75" s="24" t="s">
        <v>208</v>
      </c>
      <c r="H75" s="23">
        <v>32001.95</v>
      </c>
      <c r="I75" s="23">
        <v>32001.95</v>
      </c>
      <c r="J75" s="23">
        <v>8000.49</v>
      </c>
      <c r="K75" s="23"/>
      <c r="L75" s="23">
        <v>24001.46</v>
      </c>
      <c r="M75" s="23"/>
      <c r="N75" s="23"/>
      <c r="O75" s="23"/>
      <c r="P75" s="23"/>
      <c r="Q75" s="23"/>
      <c r="R75" s="23"/>
      <c r="S75" s="23"/>
      <c r="T75" s="23"/>
      <c r="U75" s="23"/>
      <c r="V75" s="23"/>
      <c r="W75" s="23"/>
    </row>
    <row r="76" ht="31.4" customHeight="1" spans="1:23">
      <c r="A76" s="126" t="s">
        <v>45</v>
      </c>
      <c r="B76" s="121" t="s">
        <v>244</v>
      </c>
      <c r="C76" s="24" t="s">
        <v>200</v>
      </c>
      <c r="D76" s="25" t="s">
        <v>115</v>
      </c>
      <c r="E76" s="24" t="s">
        <v>116</v>
      </c>
      <c r="F76" s="25" t="s">
        <v>201</v>
      </c>
      <c r="G76" s="24" t="s">
        <v>202</v>
      </c>
      <c r="H76" s="23">
        <v>12569.52</v>
      </c>
      <c r="I76" s="23">
        <v>12569.52</v>
      </c>
      <c r="J76" s="23">
        <v>3142.38</v>
      </c>
      <c r="K76" s="23"/>
      <c r="L76" s="23">
        <v>9427.14</v>
      </c>
      <c r="M76" s="23"/>
      <c r="N76" s="23"/>
      <c r="O76" s="23"/>
      <c r="P76" s="23"/>
      <c r="Q76" s="23"/>
      <c r="R76" s="23"/>
      <c r="S76" s="23"/>
      <c r="T76" s="23"/>
      <c r="U76" s="23"/>
      <c r="V76" s="23"/>
      <c r="W76" s="23"/>
    </row>
    <row r="77" ht="31.4" customHeight="1" spans="1:23">
      <c r="A77" s="125" t="s">
        <v>47</v>
      </c>
      <c r="B77" s="24"/>
      <c r="C77" s="24"/>
      <c r="D77" s="25"/>
      <c r="E77" s="24"/>
      <c r="F77" s="25"/>
      <c r="G77" s="24"/>
      <c r="H77" s="23">
        <v>6071199.03</v>
      </c>
      <c r="I77" s="23">
        <v>6064672.28</v>
      </c>
      <c r="J77" s="23">
        <v>1523713.83</v>
      </c>
      <c r="K77" s="23"/>
      <c r="L77" s="23">
        <v>4540958.45</v>
      </c>
      <c r="M77" s="23"/>
      <c r="N77" s="23"/>
      <c r="O77" s="23"/>
      <c r="P77" s="23"/>
      <c r="Q77" s="23"/>
      <c r="R77" s="23">
        <v>6526.75</v>
      </c>
      <c r="S77" s="23"/>
      <c r="T77" s="23"/>
      <c r="U77" s="23"/>
      <c r="V77" s="23">
        <v>6526.75</v>
      </c>
      <c r="W77" s="23"/>
    </row>
    <row r="78" ht="31.4" customHeight="1" spans="1:23">
      <c r="A78" s="126" t="s">
        <v>47</v>
      </c>
      <c r="B78" s="121" t="s">
        <v>245</v>
      </c>
      <c r="C78" s="24" t="s">
        <v>228</v>
      </c>
      <c r="D78" s="25" t="s">
        <v>115</v>
      </c>
      <c r="E78" s="24" t="s">
        <v>116</v>
      </c>
      <c r="F78" s="25" t="s">
        <v>168</v>
      </c>
      <c r="G78" s="24" t="s">
        <v>169</v>
      </c>
      <c r="H78" s="23">
        <v>1435500</v>
      </c>
      <c r="I78" s="23">
        <v>1435500</v>
      </c>
      <c r="J78" s="23">
        <v>358875</v>
      </c>
      <c r="K78" s="23"/>
      <c r="L78" s="23">
        <v>1076625</v>
      </c>
      <c r="M78" s="23"/>
      <c r="N78" s="23"/>
      <c r="O78" s="23"/>
      <c r="P78" s="23"/>
      <c r="Q78" s="23"/>
      <c r="R78" s="23"/>
      <c r="S78" s="23"/>
      <c r="T78" s="23"/>
      <c r="U78" s="23"/>
      <c r="V78" s="23"/>
      <c r="W78" s="23"/>
    </row>
    <row r="79" ht="31.4" customHeight="1" spans="1:23">
      <c r="A79" s="126" t="s">
        <v>47</v>
      </c>
      <c r="B79" s="121" t="s">
        <v>245</v>
      </c>
      <c r="C79" s="24" t="s">
        <v>228</v>
      </c>
      <c r="D79" s="25" t="s">
        <v>115</v>
      </c>
      <c r="E79" s="24" t="s">
        <v>116</v>
      </c>
      <c r="F79" s="25" t="s">
        <v>172</v>
      </c>
      <c r="G79" s="24" t="s">
        <v>173</v>
      </c>
      <c r="H79" s="23">
        <v>119625</v>
      </c>
      <c r="I79" s="23">
        <v>119625</v>
      </c>
      <c r="J79" s="23">
        <v>29906.25</v>
      </c>
      <c r="K79" s="23"/>
      <c r="L79" s="23">
        <v>89718.75</v>
      </c>
      <c r="M79" s="23"/>
      <c r="N79" s="23"/>
      <c r="O79" s="23"/>
      <c r="P79" s="23"/>
      <c r="Q79" s="23"/>
      <c r="R79" s="23"/>
      <c r="S79" s="23"/>
      <c r="T79" s="23"/>
      <c r="U79" s="23"/>
      <c r="V79" s="23"/>
      <c r="W79" s="23"/>
    </row>
    <row r="80" ht="31.4" customHeight="1" spans="1:23">
      <c r="A80" s="126" t="s">
        <v>47</v>
      </c>
      <c r="B80" s="121" t="s">
        <v>245</v>
      </c>
      <c r="C80" s="24" t="s">
        <v>228</v>
      </c>
      <c r="D80" s="25" t="s">
        <v>115</v>
      </c>
      <c r="E80" s="24" t="s">
        <v>116</v>
      </c>
      <c r="F80" s="25" t="s">
        <v>229</v>
      </c>
      <c r="G80" s="24" t="s">
        <v>230</v>
      </c>
      <c r="H80" s="23">
        <v>2524296</v>
      </c>
      <c r="I80" s="23">
        <v>2524296</v>
      </c>
      <c r="J80" s="23">
        <v>631074</v>
      </c>
      <c r="K80" s="23"/>
      <c r="L80" s="23">
        <v>1893222</v>
      </c>
      <c r="M80" s="23"/>
      <c r="N80" s="23"/>
      <c r="O80" s="23"/>
      <c r="P80" s="23"/>
      <c r="Q80" s="23"/>
      <c r="R80" s="23"/>
      <c r="S80" s="23"/>
      <c r="T80" s="23"/>
      <c r="U80" s="23"/>
      <c r="V80" s="23"/>
      <c r="W80" s="23"/>
    </row>
    <row r="81" ht="31.4" customHeight="1" spans="1:23">
      <c r="A81" s="126" t="s">
        <v>47</v>
      </c>
      <c r="B81" s="121" t="s">
        <v>246</v>
      </c>
      <c r="C81" s="24" t="s">
        <v>175</v>
      </c>
      <c r="D81" s="25" t="s">
        <v>70</v>
      </c>
      <c r="E81" s="24" t="s">
        <v>71</v>
      </c>
      <c r="F81" s="25" t="s">
        <v>176</v>
      </c>
      <c r="G81" s="24" t="s">
        <v>177</v>
      </c>
      <c r="H81" s="23">
        <v>582526.73</v>
      </c>
      <c r="I81" s="23">
        <v>582526.73</v>
      </c>
      <c r="J81" s="23">
        <v>145631.68</v>
      </c>
      <c r="K81" s="23"/>
      <c r="L81" s="23">
        <v>436895.05</v>
      </c>
      <c r="M81" s="23"/>
      <c r="N81" s="23"/>
      <c r="O81" s="23"/>
      <c r="P81" s="23"/>
      <c r="Q81" s="23"/>
      <c r="R81" s="23"/>
      <c r="S81" s="23"/>
      <c r="T81" s="23"/>
      <c r="U81" s="23"/>
      <c r="V81" s="23"/>
      <c r="W81" s="23"/>
    </row>
    <row r="82" ht="31.4" customHeight="1" spans="1:23">
      <c r="A82" s="126" t="s">
        <v>47</v>
      </c>
      <c r="B82" s="121" t="s">
        <v>246</v>
      </c>
      <c r="C82" s="24" t="s">
        <v>175</v>
      </c>
      <c r="D82" s="25" t="s">
        <v>74</v>
      </c>
      <c r="E82" s="24" t="s">
        <v>73</v>
      </c>
      <c r="F82" s="25" t="s">
        <v>178</v>
      </c>
      <c r="G82" s="24" t="s">
        <v>179</v>
      </c>
      <c r="H82" s="23">
        <v>28032.28</v>
      </c>
      <c r="I82" s="23">
        <v>28032.28</v>
      </c>
      <c r="J82" s="23">
        <v>7008.08</v>
      </c>
      <c r="K82" s="23"/>
      <c r="L82" s="23">
        <v>21024.2</v>
      </c>
      <c r="M82" s="23"/>
      <c r="N82" s="23"/>
      <c r="O82" s="23"/>
      <c r="P82" s="23"/>
      <c r="Q82" s="23"/>
      <c r="R82" s="23"/>
      <c r="S82" s="23"/>
      <c r="T82" s="23"/>
      <c r="U82" s="23"/>
      <c r="V82" s="23"/>
      <c r="W82" s="23"/>
    </row>
    <row r="83" ht="31.4" customHeight="1" spans="1:23">
      <c r="A83" s="126" t="s">
        <v>47</v>
      </c>
      <c r="B83" s="121" t="s">
        <v>246</v>
      </c>
      <c r="C83" s="24" t="s">
        <v>175</v>
      </c>
      <c r="D83" s="25" t="s">
        <v>81</v>
      </c>
      <c r="E83" s="24" t="s">
        <v>82</v>
      </c>
      <c r="F83" s="25" t="s">
        <v>180</v>
      </c>
      <c r="G83" s="24" t="s">
        <v>181</v>
      </c>
      <c r="H83" s="23">
        <v>364079.21</v>
      </c>
      <c r="I83" s="23">
        <v>364079.21</v>
      </c>
      <c r="J83" s="23">
        <v>91019.8</v>
      </c>
      <c r="K83" s="23"/>
      <c r="L83" s="23">
        <v>273059.41</v>
      </c>
      <c r="M83" s="23"/>
      <c r="N83" s="23"/>
      <c r="O83" s="23"/>
      <c r="P83" s="23"/>
      <c r="Q83" s="23"/>
      <c r="R83" s="23"/>
      <c r="S83" s="23"/>
      <c r="T83" s="23"/>
      <c r="U83" s="23"/>
      <c r="V83" s="23"/>
      <c r="W83" s="23"/>
    </row>
    <row r="84" ht="31.4" customHeight="1" spans="1:23">
      <c r="A84" s="126" t="s">
        <v>47</v>
      </c>
      <c r="B84" s="121" t="s">
        <v>246</v>
      </c>
      <c r="C84" s="24" t="s">
        <v>175</v>
      </c>
      <c r="D84" s="25" t="s">
        <v>83</v>
      </c>
      <c r="E84" s="24" t="s">
        <v>84</v>
      </c>
      <c r="F84" s="25" t="s">
        <v>182</v>
      </c>
      <c r="G84" s="24" t="s">
        <v>183</v>
      </c>
      <c r="H84" s="23">
        <v>189200.72</v>
      </c>
      <c r="I84" s="23">
        <v>189200.72</v>
      </c>
      <c r="J84" s="23">
        <v>47300.18</v>
      </c>
      <c r="K84" s="23"/>
      <c r="L84" s="23">
        <v>141900.54</v>
      </c>
      <c r="M84" s="23"/>
      <c r="N84" s="23"/>
      <c r="O84" s="23"/>
      <c r="P84" s="23"/>
      <c r="Q84" s="23"/>
      <c r="R84" s="23"/>
      <c r="S84" s="23"/>
      <c r="T84" s="23"/>
      <c r="U84" s="23"/>
      <c r="V84" s="23"/>
      <c r="W84" s="23"/>
    </row>
    <row r="85" ht="31.4" customHeight="1" spans="1:23">
      <c r="A85" s="126" t="s">
        <v>47</v>
      </c>
      <c r="B85" s="121" t="s">
        <v>246</v>
      </c>
      <c r="C85" s="24" t="s">
        <v>175</v>
      </c>
      <c r="D85" s="25" t="s">
        <v>85</v>
      </c>
      <c r="E85" s="24" t="s">
        <v>86</v>
      </c>
      <c r="F85" s="25" t="s">
        <v>178</v>
      </c>
      <c r="G85" s="24" t="s">
        <v>179</v>
      </c>
      <c r="H85" s="23">
        <v>15561</v>
      </c>
      <c r="I85" s="23">
        <v>15561</v>
      </c>
      <c r="J85" s="23">
        <v>15561</v>
      </c>
      <c r="K85" s="23"/>
      <c r="L85" s="23"/>
      <c r="M85" s="23"/>
      <c r="N85" s="23"/>
      <c r="O85" s="23"/>
      <c r="P85" s="23"/>
      <c r="Q85" s="23"/>
      <c r="R85" s="23"/>
      <c r="S85" s="23"/>
      <c r="T85" s="23"/>
      <c r="U85" s="23"/>
      <c r="V85" s="23"/>
      <c r="W85" s="23"/>
    </row>
    <row r="86" ht="31.4" customHeight="1" spans="1:23">
      <c r="A86" s="126" t="s">
        <v>47</v>
      </c>
      <c r="B86" s="121" t="s">
        <v>247</v>
      </c>
      <c r="C86" s="24" t="s">
        <v>98</v>
      </c>
      <c r="D86" s="25" t="s">
        <v>97</v>
      </c>
      <c r="E86" s="24" t="s">
        <v>98</v>
      </c>
      <c r="F86" s="25" t="s">
        <v>185</v>
      </c>
      <c r="G86" s="24" t="s">
        <v>98</v>
      </c>
      <c r="H86" s="23">
        <v>401401.35</v>
      </c>
      <c r="I86" s="23">
        <v>401401.35</v>
      </c>
      <c r="J86" s="23">
        <v>100350.34</v>
      </c>
      <c r="K86" s="23"/>
      <c r="L86" s="23">
        <v>301051.01</v>
      </c>
      <c r="M86" s="23"/>
      <c r="N86" s="23"/>
      <c r="O86" s="23"/>
      <c r="P86" s="23"/>
      <c r="Q86" s="23"/>
      <c r="R86" s="23"/>
      <c r="S86" s="23"/>
      <c r="T86" s="23"/>
      <c r="U86" s="23"/>
      <c r="V86" s="23"/>
      <c r="W86" s="23"/>
    </row>
    <row r="87" ht="31.4" customHeight="1" spans="1:23">
      <c r="A87" s="126" t="s">
        <v>47</v>
      </c>
      <c r="B87" s="121" t="s">
        <v>248</v>
      </c>
      <c r="C87" s="24" t="s">
        <v>187</v>
      </c>
      <c r="D87" s="25" t="s">
        <v>115</v>
      </c>
      <c r="E87" s="24" t="s">
        <v>116</v>
      </c>
      <c r="F87" s="25" t="s">
        <v>188</v>
      </c>
      <c r="G87" s="24" t="s">
        <v>189</v>
      </c>
      <c r="H87" s="23">
        <v>23026.75</v>
      </c>
      <c r="I87" s="23">
        <v>16500</v>
      </c>
      <c r="J87" s="23"/>
      <c r="K87" s="23"/>
      <c r="L87" s="23">
        <v>16500</v>
      </c>
      <c r="M87" s="23"/>
      <c r="N87" s="23"/>
      <c r="O87" s="23"/>
      <c r="P87" s="23"/>
      <c r="Q87" s="23"/>
      <c r="R87" s="23">
        <v>6526.75</v>
      </c>
      <c r="S87" s="23"/>
      <c r="T87" s="23"/>
      <c r="U87" s="23"/>
      <c r="V87" s="23">
        <v>6526.75</v>
      </c>
      <c r="W87" s="23"/>
    </row>
    <row r="88" ht="31.4" customHeight="1" spans="1:23">
      <c r="A88" s="126" t="s">
        <v>47</v>
      </c>
      <c r="B88" s="121" t="s">
        <v>249</v>
      </c>
      <c r="C88" s="24" t="s">
        <v>197</v>
      </c>
      <c r="D88" s="25" t="s">
        <v>115</v>
      </c>
      <c r="E88" s="24" t="s">
        <v>116</v>
      </c>
      <c r="F88" s="25" t="s">
        <v>198</v>
      </c>
      <c r="G88" s="24" t="s">
        <v>197</v>
      </c>
      <c r="H88" s="23">
        <v>81588.42</v>
      </c>
      <c r="I88" s="23">
        <v>81588.42</v>
      </c>
      <c r="J88" s="23">
        <v>20397.11</v>
      </c>
      <c r="K88" s="23"/>
      <c r="L88" s="23">
        <v>61191.31</v>
      </c>
      <c r="M88" s="23"/>
      <c r="N88" s="23"/>
      <c r="O88" s="23"/>
      <c r="P88" s="23"/>
      <c r="Q88" s="23"/>
      <c r="R88" s="23"/>
      <c r="S88" s="23"/>
      <c r="T88" s="23"/>
      <c r="U88" s="23"/>
      <c r="V88" s="23"/>
      <c r="W88" s="23"/>
    </row>
    <row r="89" ht="31.4" customHeight="1" spans="1:23">
      <c r="A89" s="126" t="s">
        <v>47</v>
      </c>
      <c r="B89" s="121" t="s">
        <v>250</v>
      </c>
      <c r="C89" s="24" t="s">
        <v>200</v>
      </c>
      <c r="D89" s="25" t="s">
        <v>68</v>
      </c>
      <c r="E89" s="24" t="s">
        <v>69</v>
      </c>
      <c r="F89" s="25" t="s">
        <v>201</v>
      </c>
      <c r="G89" s="24" t="s">
        <v>202</v>
      </c>
      <c r="H89" s="23">
        <v>2160</v>
      </c>
      <c r="I89" s="23">
        <v>2160</v>
      </c>
      <c r="J89" s="23">
        <v>540</v>
      </c>
      <c r="K89" s="23"/>
      <c r="L89" s="23">
        <v>1620</v>
      </c>
      <c r="M89" s="23"/>
      <c r="N89" s="23"/>
      <c r="O89" s="23"/>
      <c r="P89" s="23"/>
      <c r="Q89" s="23"/>
      <c r="R89" s="23"/>
      <c r="S89" s="23"/>
      <c r="T89" s="23"/>
      <c r="U89" s="23"/>
      <c r="V89" s="23"/>
      <c r="W89" s="23"/>
    </row>
    <row r="90" ht="31.4" customHeight="1" spans="1:23">
      <c r="A90" s="126" t="s">
        <v>47</v>
      </c>
      <c r="B90" s="121" t="s">
        <v>250</v>
      </c>
      <c r="C90" s="24" t="s">
        <v>200</v>
      </c>
      <c r="D90" s="25" t="s">
        <v>115</v>
      </c>
      <c r="E90" s="24" t="s">
        <v>116</v>
      </c>
      <c r="F90" s="25" t="s">
        <v>203</v>
      </c>
      <c r="G90" s="24" t="s">
        <v>204</v>
      </c>
      <c r="H90" s="23">
        <v>20000</v>
      </c>
      <c r="I90" s="23">
        <v>20000</v>
      </c>
      <c r="J90" s="23">
        <v>5000</v>
      </c>
      <c r="K90" s="23"/>
      <c r="L90" s="23">
        <v>15000</v>
      </c>
      <c r="M90" s="23"/>
      <c r="N90" s="23"/>
      <c r="O90" s="23"/>
      <c r="P90" s="23"/>
      <c r="Q90" s="23"/>
      <c r="R90" s="23"/>
      <c r="S90" s="23"/>
      <c r="T90" s="23"/>
      <c r="U90" s="23"/>
      <c r="V90" s="23"/>
      <c r="W90" s="23"/>
    </row>
    <row r="91" ht="31.4" customHeight="1" spans="1:23">
      <c r="A91" s="126" t="s">
        <v>47</v>
      </c>
      <c r="B91" s="121" t="s">
        <v>250</v>
      </c>
      <c r="C91" s="24" t="s">
        <v>200</v>
      </c>
      <c r="D91" s="25" t="s">
        <v>115</v>
      </c>
      <c r="E91" s="24" t="s">
        <v>116</v>
      </c>
      <c r="F91" s="25" t="s">
        <v>211</v>
      </c>
      <c r="G91" s="24" t="s">
        <v>212</v>
      </c>
      <c r="H91" s="23">
        <v>110000</v>
      </c>
      <c r="I91" s="23">
        <v>110000</v>
      </c>
      <c r="J91" s="23">
        <v>27500</v>
      </c>
      <c r="K91" s="23"/>
      <c r="L91" s="23">
        <v>82500</v>
      </c>
      <c r="M91" s="23"/>
      <c r="N91" s="23"/>
      <c r="O91" s="23"/>
      <c r="P91" s="23"/>
      <c r="Q91" s="23"/>
      <c r="R91" s="23"/>
      <c r="S91" s="23"/>
      <c r="T91" s="23"/>
      <c r="U91" s="23"/>
      <c r="V91" s="23"/>
      <c r="W91" s="23"/>
    </row>
    <row r="92" ht="31.4" customHeight="1" spans="1:23">
      <c r="A92" s="126" t="s">
        <v>47</v>
      </c>
      <c r="B92" s="121" t="s">
        <v>250</v>
      </c>
      <c r="C92" s="24" t="s">
        <v>200</v>
      </c>
      <c r="D92" s="25" t="s">
        <v>115</v>
      </c>
      <c r="E92" s="24" t="s">
        <v>116</v>
      </c>
      <c r="F92" s="25" t="s">
        <v>201</v>
      </c>
      <c r="G92" s="24" t="s">
        <v>202</v>
      </c>
      <c r="H92" s="23">
        <v>174201.57</v>
      </c>
      <c r="I92" s="23">
        <v>174201.57</v>
      </c>
      <c r="J92" s="23">
        <v>43550.39</v>
      </c>
      <c r="K92" s="23"/>
      <c r="L92" s="23">
        <v>130651.18</v>
      </c>
      <c r="M92" s="23"/>
      <c r="N92" s="23"/>
      <c r="O92" s="23"/>
      <c r="P92" s="23"/>
      <c r="Q92" s="23"/>
      <c r="R92" s="23"/>
      <c r="S92" s="23"/>
      <c r="T92" s="23"/>
      <c r="U92" s="23"/>
      <c r="V92" s="23"/>
      <c r="W92" s="23"/>
    </row>
    <row r="93" ht="18.75" customHeight="1" spans="1:23">
      <c r="A93" s="33" t="s">
        <v>117</v>
      </c>
      <c r="B93" s="34"/>
      <c r="C93" s="34"/>
      <c r="D93" s="34"/>
      <c r="E93" s="34"/>
      <c r="F93" s="34"/>
      <c r="G93" s="35"/>
      <c r="H93" s="23">
        <v>49395963.7</v>
      </c>
      <c r="I93" s="23">
        <v>49388436.95</v>
      </c>
      <c r="J93" s="23">
        <v>11782311.71</v>
      </c>
      <c r="K93" s="23"/>
      <c r="L93" s="23">
        <v>37606125.24</v>
      </c>
      <c r="M93" s="23"/>
      <c r="N93" s="23"/>
      <c r="O93" s="23"/>
      <c r="P93" s="23"/>
      <c r="Q93" s="23"/>
      <c r="R93" s="23">
        <v>7526.75</v>
      </c>
      <c r="S93" s="23"/>
      <c r="T93" s="23"/>
      <c r="U93" s="23"/>
      <c r="V93" s="23">
        <v>6526.75</v>
      </c>
      <c r="W93" s="23">
        <v>1000</v>
      </c>
    </row>
  </sheetData>
  <mergeCells count="30">
    <mergeCell ref="A2:W2"/>
    <mergeCell ref="A3:G3"/>
    <mergeCell ref="H4:W4"/>
    <mergeCell ref="I5:M5"/>
    <mergeCell ref="N5:P5"/>
    <mergeCell ref="R5:W5"/>
    <mergeCell ref="A93:G93"/>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708333333333333" right="0.708333333333333" top="0.984027777777778" bottom="0.786805555555556" header="0.5" footer="0.5"/>
  <pageSetup paperSize="8" scale="41"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7"/>
  <sheetViews>
    <sheetView showZeros="0" topLeftCell="A2" workbookViewId="0">
      <selection activeCell="H10" sqref="H10"/>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1" width="14.175" customWidth="1"/>
    <col min="12" max="13" width="9.625" customWidth="1"/>
    <col min="14" max="14" width="14.175" customWidth="1"/>
    <col min="15" max="23" width="9.625" customWidth="1"/>
  </cols>
  <sheetData>
    <row r="1" ht="13.5" customHeight="1" spans="1:23">
      <c r="E1" s="1"/>
      <c r="F1" s="1"/>
      <c r="G1" s="1"/>
      <c r="H1" s="1"/>
      <c r="U1" s="117"/>
      <c r="W1" s="60" t="s">
        <v>251</v>
      </c>
    </row>
    <row r="2" ht="27.75" customHeight="1" spans="1:23">
      <c r="A2" s="29" t="s">
        <v>252</v>
      </c>
      <c r="B2" s="29"/>
      <c r="C2" s="29"/>
      <c r="D2" s="29"/>
      <c r="E2" s="29"/>
      <c r="F2" s="29"/>
      <c r="G2" s="29"/>
      <c r="H2" s="29"/>
      <c r="I2" s="29"/>
      <c r="J2" s="29"/>
      <c r="K2" s="29"/>
      <c r="L2" s="29"/>
      <c r="M2" s="29"/>
      <c r="N2" s="29"/>
      <c r="O2" s="29"/>
      <c r="P2" s="29"/>
      <c r="Q2" s="29"/>
      <c r="R2" s="29"/>
      <c r="S2" s="29"/>
      <c r="T2" s="29"/>
      <c r="U2" s="29"/>
      <c r="V2" s="29"/>
      <c r="W2" s="29"/>
    </row>
    <row r="3" ht="13.5" customHeight="1" spans="1:23">
      <c r="A3" s="4" t="str">
        <f t="shared" ref="A3:B3" si="0">"单位名称："&amp;"云南省应急管理厅"</f>
        <v>单位名称：云南省应急管理厅</v>
      </c>
      <c r="B3" s="118" t="str">
        <f t="shared" si="0"/>
        <v>单位名称：云南省应急管理厅</v>
      </c>
      <c r="C3" s="118"/>
      <c r="D3" s="118"/>
      <c r="E3" s="118"/>
      <c r="F3" s="118"/>
      <c r="G3" s="118"/>
      <c r="H3" s="118"/>
      <c r="I3" s="118"/>
      <c r="J3" s="6"/>
      <c r="K3" s="6"/>
      <c r="L3" s="6"/>
      <c r="M3" s="6"/>
      <c r="N3" s="6"/>
      <c r="O3" s="6"/>
      <c r="P3" s="6"/>
      <c r="Q3" s="6"/>
      <c r="U3" s="117"/>
      <c r="W3" s="111" t="s">
        <v>142</v>
      </c>
    </row>
    <row r="4" ht="21.75" customHeight="1" spans="1:23">
      <c r="A4" s="8" t="s">
        <v>253</v>
      </c>
      <c r="B4" s="8" t="s">
        <v>152</v>
      </c>
      <c r="C4" s="8" t="s">
        <v>153</v>
      </c>
      <c r="D4" s="8" t="s">
        <v>254</v>
      </c>
      <c r="E4" s="9" t="s">
        <v>154</v>
      </c>
      <c r="F4" s="9" t="s">
        <v>155</v>
      </c>
      <c r="G4" s="9" t="s">
        <v>156</v>
      </c>
      <c r="H4" s="9" t="s">
        <v>157</v>
      </c>
      <c r="I4" s="67" t="s">
        <v>30</v>
      </c>
      <c r="J4" s="67" t="s">
        <v>255</v>
      </c>
      <c r="K4" s="67"/>
      <c r="L4" s="67"/>
      <c r="M4" s="67"/>
      <c r="N4" s="119" t="s">
        <v>159</v>
      </c>
      <c r="O4" s="119"/>
      <c r="P4" s="119"/>
      <c r="Q4" s="9" t="s">
        <v>36</v>
      </c>
      <c r="R4" s="10" t="s">
        <v>54</v>
      </c>
      <c r="S4" s="11"/>
      <c r="T4" s="11"/>
      <c r="U4" s="11"/>
      <c r="V4" s="11"/>
      <c r="W4" s="12"/>
    </row>
    <row r="5" ht="21.75" customHeight="1" spans="1:23">
      <c r="A5" s="13"/>
      <c r="B5" s="13"/>
      <c r="C5" s="13"/>
      <c r="D5" s="13"/>
      <c r="E5" s="14"/>
      <c r="F5" s="14"/>
      <c r="G5" s="14"/>
      <c r="H5" s="14"/>
      <c r="I5" s="67"/>
      <c r="J5" s="50" t="s">
        <v>33</v>
      </c>
      <c r="K5" s="50"/>
      <c r="L5" s="50" t="s">
        <v>34</v>
      </c>
      <c r="M5" s="50" t="s">
        <v>35</v>
      </c>
      <c r="N5" s="120" t="s">
        <v>33</v>
      </c>
      <c r="O5" s="120" t="s">
        <v>34</v>
      </c>
      <c r="P5" s="120" t="s">
        <v>35</v>
      </c>
      <c r="Q5" s="14"/>
      <c r="R5" s="9" t="s">
        <v>32</v>
      </c>
      <c r="S5" s="9" t="s">
        <v>43</v>
      </c>
      <c r="T5" s="9" t="s">
        <v>165</v>
      </c>
      <c r="U5" s="9" t="s">
        <v>39</v>
      </c>
      <c r="V5" s="9" t="s">
        <v>40</v>
      </c>
      <c r="W5" s="9" t="s">
        <v>41</v>
      </c>
    </row>
    <row r="6" ht="40.5" customHeight="1" spans="1:23">
      <c r="A6" s="16"/>
      <c r="B6" s="16"/>
      <c r="C6" s="16"/>
      <c r="D6" s="16"/>
      <c r="E6" s="17"/>
      <c r="F6" s="17"/>
      <c r="G6" s="17"/>
      <c r="H6" s="17"/>
      <c r="I6" s="67"/>
      <c r="J6" s="50" t="s">
        <v>32</v>
      </c>
      <c r="K6" s="50" t="s">
        <v>256</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4"/>
      <c r="B8" s="121"/>
      <c r="C8" s="24" t="s">
        <v>257</v>
      </c>
      <c r="D8" s="24"/>
      <c r="E8" s="24"/>
      <c r="F8" s="24"/>
      <c r="G8" s="24"/>
      <c r="H8" s="24"/>
      <c r="I8" s="122">
        <v>3722924</v>
      </c>
      <c r="J8" s="122"/>
      <c r="K8" s="122"/>
      <c r="L8" s="122"/>
      <c r="M8" s="122"/>
      <c r="N8" s="122">
        <v>3722924</v>
      </c>
      <c r="O8" s="122"/>
      <c r="P8" s="122"/>
      <c r="Q8" s="122"/>
      <c r="R8" s="122"/>
      <c r="S8" s="122"/>
      <c r="T8" s="122"/>
      <c r="U8" s="95"/>
      <c r="V8" s="122"/>
      <c r="W8" s="122"/>
    </row>
    <row r="9" ht="32.9" customHeight="1" spans="1:23">
      <c r="A9" s="24" t="s">
        <v>258</v>
      </c>
      <c r="B9" s="121" t="s">
        <v>259</v>
      </c>
      <c r="C9" s="24" t="s">
        <v>257</v>
      </c>
      <c r="D9" s="24" t="s">
        <v>45</v>
      </c>
      <c r="E9" s="25" t="s">
        <v>111</v>
      </c>
      <c r="F9" s="24" t="s">
        <v>112</v>
      </c>
      <c r="G9" s="25" t="s">
        <v>260</v>
      </c>
      <c r="H9" s="24" t="s">
        <v>261</v>
      </c>
      <c r="I9" s="122">
        <v>3722924</v>
      </c>
      <c r="J9" s="122"/>
      <c r="K9" s="122"/>
      <c r="L9" s="122"/>
      <c r="M9" s="122"/>
      <c r="N9" s="122">
        <v>3722924</v>
      </c>
      <c r="O9" s="122"/>
      <c r="P9" s="122"/>
      <c r="Q9" s="122"/>
      <c r="R9" s="122"/>
      <c r="S9" s="122"/>
      <c r="T9" s="122"/>
      <c r="U9" s="95"/>
      <c r="V9" s="122"/>
      <c r="W9" s="122"/>
    </row>
    <row r="10" ht="50" customHeight="1" spans="1:23">
      <c r="A10" s="24"/>
      <c r="B10" s="24"/>
      <c r="C10" s="24" t="s">
        <v>262</v>
      </c>
      <c r="D10" s="24"/>
      <c r="E10" s="25"/>
      <c r="F10" s="24"/>
      <c r="G10" s="25"/>
      <c r="H10" s="24"/>
      <c r="I10" s="122">
        <v>9663139.2</v>
      </c>
      <c r="J10" s="122"/>
      <c r="K10" s="122"/>
      <c r="L10" s="122"/>
      <c r="M10" s="122"/>
      <c r="N10" s="122">
        <v>9663139.2</v>
      </c>
      <c r="O10" s="122"/>
      <c r="P10" s="122"/>
      <c r="Q10" s="122"/>
      <c r="R10" s="122"/>
      <c r="S10" s="122"/>
      <c r="T10" s="122"/>
      <c r="U10" s="95"/>
      <c r="V10" s="122"/>
      <c r="W10" s="122"/>
    </row>
    <row r="11" ht="50" customHeight="1" spans="1:23">
      <c r="A11" s="24" t="s">
        <v>258</v>
      </c>
      <c r="B11" s="121" t="s">
        <v>263</v>
      </c>
      <c r="C11" s="24" t="s">
        <v>262</v>
      </c>
      <c r="D11" s="24" t="s">
        <v>45</v>
      </c>
      <c r="E11" s="25" t="s">
        <v>91</v>
      </c>
      <c r="F11" s="24" t="s">
        <v>92</v>
      </c>
      <c r="G11" s="25" t="s">
        <v>264</v>
      </c>
      <c r="H11" s="24" t="s">
        <v>265</v>
      </c>
      <c r="I11" s="122">
        <v>9663139.2</v>
      </c>
      <c r="J11" s="122"/>
      <c r="K11" s="122"/>
      <c r="L11" s="122"/>
      <c r="M11" s="122"/>
      <c r="N11" s="122">
        <v>9663139.2</v>
      </c>
      <c r="O11" s="122"/>
      <c r="P11" s="122"/>
      <c r="Q11" s="122"/>
      <c r="R11" s="122"/>
      <c r="S11" s="122"/>
      <c r="T11" s="122"/>
      <c r="U11" s="95"/>
      <c r="V11" s="122"/>
      <c r="W11" s="122"/>
    </row>
    <row r="12" ht="32.9" customHeight="1" spans="1:23">
      <c r="A12" s="24"/>
      <c r="B12" s="24"/>
      <c r="C12" s="24" t="s">
        <v>266</v>
      </c>
      <c r="D12" s="24"/>
      <c r="E12" s="25"/>
      <c r="F12" s="24"/>
      <c r="G12" s="25"/>
      <c r="H12" s="24"/>
      <c r="I12" s="122">
        <v>7837508</v>
      </c>
      <c r="J12" s="122"/>
      <c r="K12" s="122"/>
      <c r="L12" s="122"/>
      <c r="M12" s="122"/>
      <c r="N12" s="122">
        <v>7837508</v>
      </c>
      <c r="O12" s="122"/>
      <c r="P12" s="122"/>
      <c r="Q12" s="122"/>
      <c r="R12" s="122"/>
      <c r="S12" s="122"/>
      <c r="T12" s="122"/>
      <c r="U12" s="95"/>
      <c r="V12" s="122"/>
      <c r="W12" s="122"/>
    </row>
    <row r="13" ht="32.9" customHeight="1" spans="1:23">
      <c r="A13" s="24" t="s">
        <v>258</v>
      </c>
      <c r="B13" s="121" t="s">
        <v>267</v>
      </c>
      <c r="C13" s="24" t="s">
        <v>266</v>
      </c>
      <c r="D13" s="24" t="s">
        <v>45</v>
      </c>
      <c r="E13" s="25" t="s">
        <v>103</v>
      </c>
      <c r="F13" s="24" t="s">
        <v>104</v>
      </c>
      <c r="G13" s="25" t="s">
        <v>268</v>
      </c>
      <c r="H13" s="24" t="s">
        <v>269</v>
      </c>
      <c r="I13" s="122">
        <v>7837508</v>
      </c>
      <c r="J13" s="122"/>
      <c r="K13" s="122"/>
      <c r="L13" s="122"/>
      <c r="M13" s="122"/>
      <c r="N13" s="122">
        <v>7837508</v>
      </c>
      <c r="O13" s="122"/>
      <c r="P13" s="122"/>
      <c r="Q13" s="122"/>
      <c r="R13" s="122"/>
      <c r="S13" s="122"/>
      <c r="T13" s="122"/>
      <c r="U13" s="95"/>
      <c r="V13" s="122"/>
      <c r="W13" s="122"/>
    </row>
    <row r="14" ht="32.9" customHeight="1" spans="1:23">
      <c r="A14" s="24"/>
      <c r="B14" s="24"/>
      <c r="C14" s="24" t="s">
        <v>270</v>
      </c>
      <c r="D14" s="24"/>
      <c r="E14" s="25"/>
      <c r="F14" s="24"/>
      <c r="G14" s="25"/>
      <c r="H14" s="24"/>
      <c r="I14" s="122">
        <v>2190000</v>
      </c>
      <c r="J14" s="122">
        <v>2190000</v>
      </c>
      <c r="K14" s="122"/>
      <c r="L14" s="122"/>
      <c r="M14" s="122"/>
      <c r="N14" s="122"/>
      <c r="O14" s="122"/>
      <c r="P14" s="122"/>
      <c r="Q14" s="122"/>
      <c r="R14" s="122"/>
      <c r="S14" s="122"/>
      <c r="T14" s="122"/>
      <c r="U14" s="95"/>
      <c r="V14" s="122"/>
      <c r="W14" s="122"/>
    </row>
    <row r="15" ht="32.9" customHeight="1" spans="1:23">
      <c r="A15" s="24" t="s">
        <v>271</v>
      </c>
      <c r="B15" s="121" t="s">
        <v>272</v>
      </c>
      <c r="C15" s="24" t="s">
        <v>270</v>
      </c>
      <c r="D15" s="24" t="s">
        <v>45</v>
      </c>
      <c r="E15" s="25" t="s">
        <v>113</v>
      </c>
      <c r="F15" s="24" t="s">
        <v>114</v>
      </c>
      <c r="G15" s="25" t="s">
        <v>203</v>
      </c>
      <c r="H15" s="24" t="s">
        <v>204</v>
      </c>
      <c r="I15" s="122">
        <v>2190000</v>
      </c>
      <c r="J15" s="122">
        <v>2190000</v>
      </c>
      <c r="K15" s="122"/>
      <c r="L15" s="122"/>
      <c r="M15" s="122"/>
      <c r="N15" s="122"/>
      <c r="O15" s="122"/>
      <c r="P15" s="122"/>
      <c r="Q15" s="122"/>
      <c r="R15" s="122"/>
      <c r="S15" s="122"/>
      <c r="T15" s="122"/>
      <c r="U15" s="95"/>
      <c r="V15" s="122"/>
      <c r="W15" s="122"/>
    </row>
    <row r="16" ht="32.9" customHeight="1" spans="1:23">
      <c r="A16" s="24"/>
      <c r="B16" s="24"/>
      <c r="C16" s="24" t="s">
        <v>273</v>
      </c>
      <c r="D16" s="24"/>
      <c r="E16" s="25"/>
      <c r="F16" s="24"/>
      <c r="G16" s="25"/>
      <c r="H16" s="24"/>
      <c r="I16" s="122">
        <v>35360000</v>
      </c>
      <c r="J16" s="122">
        <v>35360000</v>
      </c>
      <c r="K16" s="122">
        <v>5360000</v>
      </c>
      <c r="L16" s="122"/>
      <c r="M16" s="122"/>
      <c r="N16" s="122"/>
      <c r="O16" s="122"/>
      <c r="P16" s="122"/>
      <c r="Q16" s="122"/>
      <c r="R16" s="122"/>
      <c r="S16" s="122"/>
      <c r="T16" s="122"/>
      <c r="U16" s="95"/>
      <c r="V16" s="122"/>
      <c r="W16" s="122"/>
    </row>
    <row r="17" ht="32.9" customHeight="1" spans="1:23">
      <c r="A17" s="24" t="s">
        <v>258</v>
      </c>
      <c r="B17" s="121" t="s">
        <v>274</v>
      </c>
      <c r="C17" s="24" t="s">
        <v>273</v>
      </c>
      <c r="D17" s="24" t="s">
        <v>45</v>
      </c>
      <c r="E17" s="25" t="s">
        <v>111</v>
      </c>
      <c r="F17" s="24" t="s">
        <v>112</v>
      </c>
      <c r="G17" s="25" t="s">
        <v>268</v>
      </c>
      <c r="H17" s="24" t="s">
        <v>269</v>
      </c>
      <c r="I17" s="122">
        <v>35360000</v>
      </c>
      <c r="J17" s="122">
        <v>35360000</v>
      </c>
      <c r="K17" s="122">
        <v>5360000</v>
      </c>
      <c r="L17" s="122"/>
      <c r="M17" s="122"/>
      <c r="N17" s="122"/>
      <c r="O17" s="122"/>
      <c r="P17" s="122"/>
      <c r="Q17" s="122"/>
      <c r="R17" s="122"/>
      <c r="S17" s="122"/>
      <c r="T17" s="122"/>
      <c r="U17" s="95"/>
      <c r="V17" s="122"/>
      <c r="W17" s="122"/>
    </row>
    <row r="18" ht="32.9" customHeight="1" spans="1:23">
      <c r="A18" s="24"/>
      <c r="B18" s="24"/>
      <c r="C18" s="24" t="s">
        <v>275</v>
      </c>
      <c r="D18" s="24"/>
      <c r="E18" s="25"/>
      <c r="F18" s="24"/>
      <c r="G18" s="25"/>
      <c r="H18" s="24"/>
      <c r="I18" s="122">
        <v>6000000</v>
      </c>
      <c r="J18" s="122"/>
      <c r="K18" s="122"/>
      <c r="L18" s="122"/>
      <c r="M18" s="122"/>
      <c r="N18" s="122">
        <v>6000000</v>
      </c>
      <c r="O18" s="122"/>
      <c r="P18" s="122"/>
      <c r="Q18" s="122"/>
      <c r="R18" s="122"/>
      <c r="S18" s="122"/>
      <c r="T18" s="122"/>
      <c r="U18" s="95"/>
      <c r="V18" s="122"/>
      <c r="W18" s="122"/>
    </row>
    <row r="19" ht="32.9" customHeight="1" spans="1:23">
      <c r="A19" s="24" t="s">
        <v>258</v>
      </c>
      <c r="B19" s="121" t="s">
        <v>276</v>
      </c>
      <c r="C19" s="24" t="s">
        <v>275</v>
      </c>
      <c r="D19" s="24" t="s">
        <v>45</v>
      </c>
      <c r="E19" s="25" t="s">
        <v>103</v>
      </c>
      <c r="F19" s="24" t="s">
        <v>104</v>
      </c>
      <c r="G19" s="25" t="s">
        <v>268</v>
      </c>
      <c r="H19" s="24" t="s">
        <v>269</v>
      </c>
      <c r="I19" s="122">
        <v>6000000</v>
      </c>
      <c r="J19" s="122"/>
      <c r="K19" s="122"/>
      <c r="L19" s="122"/>
      <c r="M19" s="122"/>
      <c r="N19" s="122">
        <v>6000000</v>
      </c>
      <c r="O19" s="122"/>
      <c r="P19" s="122"/>
      <c r="Q19" s="122"/>
      <c r="R19" s="122"/>
      <c r="S19" s="122"/>
      <c r="T19" s="122"/>
      <c r="U19" s="95"/>
      <c r="V19" s="122"/>
      <c r="W19" s="122"/>
    </row>
    <row r="20" ht="32.9" customHeight="1" spans="1:23">
      <c r="A20" s="24"/>
      <c r="B20" s="24"/>
      <c r="C20" s="24" t="s">
        <v>277</v>
      </c>
      <c r="D20" s="24"/>
      <c r="E20" s="25"/>
      <c r="F20" s="24"/>
      <c r="G20" s="25"/>
      <c r="H20" s="24"/>
      <c r="I20" s="122">
        <v>60000</v>
      </c>
      <c r="J20" s="122">
        <v>60000</v>
      </c>
      <c r="K20" s="122">
        <v>60000</v>
      </c>
      <c r="L20" s="122"/>
      <c r="M20" s="122"/>
      <c r="N20" s="122"/>
      <c r="O20" s="122"/>
      <c r="P20" s="122"/>
      <c r="Q20" s="122"/>
      <c r="R20" s="122"/>
      <c r="S20" s="122"/>
      <c r="T20" s="122"/>
      <c r="U20" s="95"/>
      <c r="V20" s="122"/>
      <c r="W20" s="122"/>
    </row>
    <row r="21" ht="32.9" customHeight="1" spans="1:23">
      <c r="A21" s="24" t="s">
        <v>278</v>
      </c>
      <c r="B21" s="121" t="s">
        <v>279</v>
      </c>
      <c r="C21" s="24" t="s">
        <v>277</v>
      </c>
      <c r="D21" s="24" t="s">
        <v>45</v>
      </c>
      <c r="E21" s="25" t="s">
        <v>109</v>
      </c>
      <c r="F21" s="24" t="s">
        <v>110</v>
      </c>
      <c r="G21" s="25" t="s">
        <v>280</v>
      </c>
      <c r="H21" s="24" t="s">
        <v>281</v>
      </c>
      <c r="I21" s="122">
        <v>60000</v>
      </c>
      <c r="J21" s="122">
        <v>60000</v>
      </c>
      <c r="K21" s="122">
        <v>60000</v>
      </c>
      <c r="L21" s="122"/>
      <c r="M21" s="122"/>
      <c r="N21" s="122"/>
      <c r="O21" s="122"/>
      <c r="P21" s="122"/>
      <c r="Q21" s="122"/>
      <c r="R21" s="122"/>
      <c r="S21" s="122"/>
      <c r="T21" s="122"/>
      <c r="U21" s="95"/>
      <c r="V21" s="122"/>
      <c r="W21" s="122"/>
    </row>
    <row r="22" ht="32.9" customHeight="1" spans="1:23">
      <c r="A22" s="24"/>
      <c r="B22" s="24"/>
      <c r="C22" s="24" t="s">
        <v>282</v>
      </c>
      <c r="D22" s="24"/>
      <c r="E22" s="25"/>
      <c r="F22" s="24"/>
      <c r="G22" s="25"/>
      <c r="H22" s="24"/>
      <c r="I22" s="122">
        <v>10000000</v>
      </c>
      <c r="J22" s="122">
        <v>10000000</v>
      </c>
      <c r="K22" s="122"/>
      <c r="L22" s="122"/>
      <c r="M22" s="122"/>
      <c r="N22" s="122"/>
      <c r="O22" s="122"/>
      <c r="P22" s="122"/>
      <c r="Q22" s="122"/>
      <c r="R22" s="122"/>
      <c r="S22" s="122"/>
      <c r="T22" s="122"/>
      <c r="U22" s="95"/>
      <c r="V22" s="122"/>
      <c r="W22" s="122"/>
    </row>
    <row r="23" ht="32.9" customHeight="1" spans="1:23">
      <c r="A23" s="24" t="s">
        <v>258</v>
      </c>
      <c r="B23" s="121" t="s">
        <v>283</v>
      </c>
      <c r="C23" s="24" t="s">
        <v>282</v>
      </c>
      <c r="D23" s="24" t="s">
        <v>45</v>
      </c>
      <c r="E23" s="25" t="s">
        <v>113</v>
      </c>
      <c r="F23" s="24" t="s">
        <v>114</v>
      </c>
      <c r="G23" s="25" t="s">
        <v>217</v>
      </c>
      <c r="H23" s="24" t="s">
        <v>218</v>
      </c>
      <c r="I23" s="122">
        <v>9900000</v>
      </c>
      <c r="J23" s="122">
        <v>9900000</v>
      </c>
      <c r="K23" s="122"/>
      <c r="L23" s="122"/>
      <c r="M23" s="122"/>
      <c r="N23" s="122"/>
      <c r="O23" s="122"/>
      <c r="P23" s="122"/>
      <c r="Q23" s="122"/>
      <c r="R23" s="122"/>
      <c r="S23" s="122"/>
      <c r="T23" s="122"/>
      <c r="U23" s="95"/>
      <c r="V23" s="122"/>
      <c r="W23" s="122"/>
    </row>
    <row r="24" ht="32.9" customHeight="1" spans="1:23">
      <c r="A24" s="24" t="s">
        <v>258</v>
      </c>
      <c r="B24" s="121" t="s">
        <v>283</v>
      </c>
      <c r="C24" s="24" t="s">
        <v>282</v>
      </c>
      <c r="D24" s="24" t="s">
        <v>45</v>
      </c>
      <c r="E24" s="25" t="s">
        <v>113</v>
      </c>
      <c r="F24" s="24" t="s">
        <v>114</v>
      </c>
      <c r="G24" s="25" t="s">
        <v>284</v>
      </c>
      <c r="H24" s="24" t="s">
        <v>285</v>
      </c>
      <c r="I24" s="122">
        <v>100000</v>
      </c>
      <c r="J24" s="122">
        <v>100000</v>
      </c>
      <c r="K24" s="122"/>
      <c r="L24" s="122"/>
      <c r="M24" s="122"/>
      <c r="N24" s="122"/>
      <c r="O24" s="122"/>
      <c r="P24" s="122"/>
      <c r="Q24" s="122"/>
      <c r="R24" s="122"/>
      <c r="S24" s="122"/>
      <c r="T24" s="122"/>
      <c r="U24" s="95"/>
      <c r="V24" s="122"/>
      <c r="W24" s="122"/>
    </row>
    <row r="25" ht="32.9" customHeight="1" spans="1:23">
      <c r="A25" s="24"/>
      <c r="B25" s="24"/>
      <c r="C25" s="24" t="s">
        <v>286</v>
      </c>
      <c r="D25" s="24"/>
      <c r="E25" s="25"/>
      <c r="F25" s="24"/>
      <c r="G25" s="25"/>
      <c r="H25" s="24"/>
      <c r="I25" s="122">
        <v>140000</v>
      </c>
      <c r="J25" s="122">
        <v>140000</v>
      </c>
      <c r="K25" s="122">
        <v>140000</v>
      </c>
      <c r="L25" s="122"/>
      <c r="M25" s="122"/>
      <c r="N25" s="122"/>
      <c r="O25" s="122"/>
      <c r="P25" s="122"/>
      <c r="Q25" s="122"/>
      <c r="R25" s="122"/>
      <c r="S25" s="122"/>
      <c r="T25" s="122"/>
      <c r="U25" s="95"/>
      <c r="V25" s="122"/>
      <c r="W25" s="122"/>
    </row>
    <row r="26" ht="32.9" customHeight="1" spans="1:23">
      <c r="A26" s="24" t="s">
        <v>287</v>
      </c>
      <c r="B26" s="121" t="s">
        <v>288</v>
      </c>
      <c r="C26" s="24" t="s">
        <v>286</v>
      </c>
      <c r="D26" s="24" t="s">
        <v>45</v>
      </c>
      <c r="E26" s="25" t="s">
        <v>113</v>
      </c>
      <c r="F26" s="24" t="s">
        <v>114</v>
      </c>
      <c r="G26" s="25" t="s">
        <v>289</v>
      </c>
      <c r="H26" s="24" t="s">
        <v>290</v>
      </c>
      <c r="I26" s="122">
        <v>140000</v>
      </c>
      <c r="J26" s="122">
        <v>140000</v>
      </c>
      <c r="K26" s="122">
        <v>140000</v>
      </c>
      <c r="L26" s="122"/>
      <c r="M26" s="122"/>
      <c r="N26" s="122"/>
      <c r="O26" s="122"/>
      <c r="P26" s="122"/>
      <c r="Q26" s="122"/>
      <c r="R26" s="122"/>
      <c r="S26" s="122"/>
      <c r="T26" s="122"/>
      <c r="U26" s="95"/>
      <c r="V26" s="122"/>
      <c r="W26" s="122"/>
    </row>
    <row r="27" ht="32.9" customHeight="1" spans="1:23">
      <c r="A27" s="24"/>
      <c r="B27" s="24"/>
      <c r="C27" s="24" t="s">
        <v>291</v>
      </c>
      <c r="D27" s="24"/>
      <c r="E27" s="25"/>
      <c r="F27" s="24"/>
      <c r="G27" s="25"/>
      <c r="H27" s="24"/>
      <c r="I27" s="122">
        <v>81222056.7</v>
      </c>
      <c r="J27" s="122">
        <v>78620000</v>
      </c>
      <c r="K27" s="122"/>
      <c r="L27" s="122"/>
      <c r="M27" s="122"/>
      <c r="N27" s="122">
        <v>2602056.7</v>
      </c>
      <c r="O27" s="122"/>
      <c r="P27" s="122"/>
      <c r="Q27" s="122"/>
      <c r="R27" s="122"/>
      <c r="S27" s="122"/>
      <c r="T27" s="122"/>
      <c r="U27" s="95"/>
      <c r="V27" s="122"/>
      <c r="W27" s="122"/>
    </row>
    <row r="28" ht="32.9" customHeight="1" spans="1:23">
      <c r="A28" s="24" t="s">
        <v>258</v>
      </c>
      <c r="B28" s="121" t="s">
        <v>292</v>
      </c>
      <c r="C28" s="24" t="s">
        <v>291</v>
      </c>
      <c r="D28" s="24" t="s">
        <v>45</v>
      </c>
      <c r="E28" s="25" t="s">
        <v>113</v>
      </c>
      <c r="F28" s="24" t="s">
        <v>114</v>
      </c>
      <c r="G28" s="25" t="s">
        <v>293</v>
      </c>
      <c r="H28" s="24" t="s">
        <v>294</v>
      </c>
      <c r="I28" s="122">
        <v>70000</v>
      </c>
      <c r="J28" s="122">
        <v>70000</v>
      </c>
      <c r="K28" s="122"/>
      <c r="L28" s="122"/>
      <c r="M28" s="122"/>
      <c r="N28" s="122"/>
      <c r="O28" s="122"/>
      <c r="P28" s="122"/>
      <c r="Q28" s="122"/>
      <c r="R28" s="122"/>
      <c r="S28" s="122"/>
      <c r="T28" s="122"/>
      <c r="U28" s="95"/>
      <c r="V28" s="122"/>
      <c r="W28" s="122"/>
    </row>
    <row r="29" ht="32.9" customHeight="1" spans="1:23">
      <c r="A29" s="24" t="s">
        <v>258</v>
      </c>
      <c r="B29" s="121" t="s">
        <v>292</v>
      </c>
      <c r="C29" s="24" t="s">
        <v>291</v>
      </c>
      <c r="D29" s="24" t="s">
        <v>45</v>
      </c>
      <c r="E29" s="25" t="s">
        <v>113</v>
      </c>
      <c r="F29" s="24" t="s">
        <v>114</v>
      </c>
      <c r="G29" s="25" t="s">
        <v>213</v>
      </c>
      <c r="H29" s="24" t="s">
        <v>214</v>
      </c>
      <c r="I29" s="122">
        <v>1626733.5</v>
      </c>
      <c r="J29" s="122">
        <v>1600000</v>
      </c>
      <c r="K29" s="122"/>
      <c r="L29" s="122"/>
      <c r="M29" s="122"/>
      <c r="N29" s="122">
        <v>26733.5</v>
      </c>
      <c r="O29" s="122"/>
      <c r="P29" s="122"/>
      <c r="Q29" s="122"/>
      <c r="R29" s="122"/>
      <c r="S29" s="122"/>
      <c r="T29" s="122"/>
      <c r="U29" s="95"/>
      <c r="V29" s="122"/>
      <c r="W29" s="122"/>
    </row>
    <row r="30" ht="32.9" customHeight="1" spans="1:23">
      <c r="A30" s="24" t="s">
        <v>258</v>
      </c>
      <c r="B30" s="121" t="s">
        <v>292</v>
      </c>
      <c r="C30" s="24" t="s">
        <v>291</v>
      </c>
      <c r="D30" s="24" t="s">
        <v>45</v>
      </c>
      <c r="E30" s="25" t="s">
        <v>113</v>
      </c>
      <c r="F30" s="24" t="s">
        <v>114</v>
      </c>
      <c r="G30" s="25" t="s">
        <v>215</v>
      </c>
      <c r="H30" s="24" t="s">
        <v>216</v>
      </c>
      <c r="I30" s="122">
        <v>143784</v>
      </c>
      <c r="J30" s="122">
        <v>143784</v>
      </c>
      <c r="K30" s="122"/>
      <c r="L30" s="122"/>
      <c r="M30" s="122"/>
      <c r="N30" s="122"/>
      <c r="O30" s="122"/>
      <c r="P30" s="122"/>
      <c r="Q30" s="122"/>
      <c r="R30" s="122"/>
      <c r="S30" s="122"/>
      <c r="T30" s="122"/>
      <c r="U30" s="95"/>
      <c r="V30" s="122"/>
      <c r="W30" s="122"/>
    </row>
    <row r="31" ht="32.9" customHeight="1" spans="1:23">
      <c r="A31" s="24" t="s">
        <v>258</v>
      </c>
      <c r="B31" s="121" t="s">
        <v>292</v>
      </c>
      <c r="C31" s="24" t="s">
        <v>291</v>
      </c>
      <c r="D31" s="24" t="s">
        <v>45</v>
      </c>
      <c r="E31" s="25" t="s">
        <v>113</v>
      </c>
      <c r="F31" s="24" t="s">
        <v>114</v>
      </c>
      <c r="G31" s="25" t="s">
        <v>217</v>
      </c>
      <c r="H31" s="24" t="s">
        <v>218</v>
      </c>
      <c r="I31" s="122">
        <v>47343664.9</v>
      </c>
      <c r="J31" s="122">
        <v>47343664.9</v>
      </c>
      <c r="K31" s="122"/>
      <c r="L31" s="122"/>
      <c r="M31" s="122"/>
      <c r="N31" s="122"/>
      <c r="O31" s="122"/>
      <c r="P31" s="122"/>
      <c r="Q31" s="122"/>
      <c r="R31" s="122"/>
      <c r="S31" s="122"/>
      <c r="T31" s="122"/>
      <c r="U31" s="95"/>
      <c r="V31" s="122"/>
      <c r="W31" s="122"/>
    </row>
    <row r="32" ht="32.9" customHeight="1" spans="1:23">
      <c r="A32" s="24" t="s">
        <v>258</v>
      </c>
      <c r="B32" s="121" t="s">
        <v>292</v>
      </c>
      <c r="C32" s="24" t="s">
        <v>291</v>
      </c>
      <c r="D32" s="24" t="s">
        <v>45</v>
      </c>
      <c r="E32" s="25" t="s">
        <v>113</v>
      </c>
      <c r="F32" s="24" t="s">
        <v>114</v>
      </c>
      <c r="G32" s="25" t="s">
        <v>219</v>
      </c>
      <c r="H32" s="24" t="s">
        <v>220</v>
      </c>
      <c r="I32" s="122">
        <v>4719700</v>
      </c>
      <c r="J32" s="122">
        <v>4719700</v>
      </c>
      <c r="K32" s="122"/>
      <c r="L32" s="122"/>
      <c r="M32" s="122"/>
      <c r="N32" s="122"/>
      <c r="O32" s="122"/>
      <c r="P32" s="122"/>
      <c r="Q32" s="122"/>
      <c r="R32" s="122"/>
      <c r="S32" s="122"/>
      <c r="T32" s="122"/>
      <c r="U32" s="95"/>
      <c r="V32" s="122"/>
      <c r="W32" s="122"/>
    </row>
    <row r="33" ht="32.9" customHeight="1" spans="1:23">
      <c r="A33" s="24" t="s">
        <v>258</v>
      </c>
      <c r="B33" s="121" t="s">
        <v>292</v>
      </c>
      <c r="C33" s="24" t="s">
        <v>291</v>
      </c>
      <c r="D33" s="24" t="s">
        <v>45</v>
      </c>
      <c r="E33" s="25" t="s">
        <v>113</v>
      </c>
      <c r="F33" s="24" t="s">
        <v>114</v>
      </c>
      <c r="G33" s="25" t="s">
        <v>284</v>
      </c>
      <c r="H33" s="24" t="s">
        <v>285</v>
      </c>
      <c r="I33" s="122">
        <v>190600</v>
      </c>
      <c r="J33" s="122">
        <v>190600</v>
      </c>
      <c r="K33" s="122"/>
      <c r="L33" s="122"/>
      <c r="M33" s="122"/>
      <c r="N33" s="122"/>
      <c r="O33" s="122"/>
      <c r="P33" s="122"/>
      <c r="Q33" s="122"/>
      <c r="R33" s="122"/>
      <c r="S33" s="122"/>
      <c r="T33" s="122"/>
      <c r="U33" s="95"/>
      <c r="V33" s="122"/>
      <c r="W33" s="122"/>
    </row>
    <row r="34" ht="32.9" customHeight="1" spans="1:23">
      <c r="A34" s="24" t="s">
        <v>258</v>
      </c>
      <c r="B34" s="121" t="s">
        <v>292</v>
      </c>
      <c r="C34" s="24" t="s">
        <v>291</v>
      </c>
      <c r="D34" s="24" t="s">
        <v>45</v>
      </c>
      <c r="E34" s="25" t="s">
        <v>113</v>
      </c>
      <c r="F34" s="24" t="s">
        <v>114</v>
      </c>
      <c r="G34" s="25" t="s">
        <v>221</v>
      </c>
      <c r="H34" s="24" t="s">
        <v>222</v>
      </c>
      <c r="I34" s="122">
        <v>24133424.2</v>
      </c>
      <c r="J34" s="122">
        <v>21558101</v>
      </c>
      <c r="K34" s="122"/>
      <c r="L34" s="122"/>
      <c r="M34" s="122"/>
      <c r="N34" s="122">
        <v>2575323.2</v>
      </c>
      <c r="O34" s="122"/>
      <c r="P34" s="122"/>
      <c r="Q34" s="122"/>
      <c r="R34" s="122"/>
      <c r="S34" s="122"/>
      <c r="T34" s="122"/>
      <c r="U34" s="95"/>
      <c r="V34" s="122"/>
      <c r="W34" s="122"/>
    </row>
    <row r="35" ht="32.9" customHeight="1" spans="1:23">
      <c r="A35" s="24" t="s">
        <v>258</v>
      </c>
      <c r="B35" s="121" t="s">
        <v>292</v>
      </c>
      <c r="C35" s="24" t="s">
        <v>291</v>
      </c>
      <c r="D35" s="24" t="s">
        <v>45</v>
      </c>
      <c r="E35" s="25" t="s">
        <v>113</v>
      </c>
      <c r="F35" s="24" t="s">
        <v>114</v>
      </c>
      <c r="G35" s="25" t="s">
        <v>201</v>
      </c>
      <c r="H35" s="24" t="s">
        <v>202</v>
      </c>
      <c r="I35" s="122">
        <v>244150.1</v>
      </c>
      <c r="J35" s="122">
        <v>244150.1</v>
      </c>
      <c r="K35" s="122"/>
      <c r="L35" s="122"/>
      <c r="M35" s="122"/>
      <c r="N35" s="122"/>
      <c r="O35" s="122"/>
      <c r="P35" s="122"/>
      <c r="Q35" s="122"/>
      <c r="R35" s="122"/>
      <c r="S35" s="122"/>
      <c r="T35" s="122"/>
      <c r="U35" s="95"/>
      <c r="V35" s="122"/>
      <c r="W35" s="122"/>
    </row>
    <row r="36" ht="32.9" customHeight="1" spans="1:23">
      <c r="A36" s="24" t="s">
        <v>258</v>
      </c>
      <c r="B36" s="121" t="s">
        <v>292</v>
      </c>
      <c r="C36" s="24" t="s">
        <v>291</v>
      </c>
      <c r="D36" s="24" t="s">
        <v>45</v>
      </c>
      <c r="E36" s="25" t="s">
        <v>113</v>
      </c>
      <c r="F36" s="24" t="s">
        <v>114</v>
      </c>
      <c r="G36" s="25" t="s">
        <v>295</v>
      </c>
      <c r="H36" s="24" t="s">
        <v>296</v>
      </c>
      <c r="I36" s="122">
        <v>100000</v>
      </c>
      <c r="J36" s="122">
        <v>100000</v>
      </c>
      <c r="K36" s="122"/>
      <c r="L36" s="122"/>
      <c r="M36" s="122"/>
      <c r="N36" s="122"/>
      <c r="O36" s="122"/>
      <c r="P36" s="122"/>
      <c r="Q36" s="122"/>
      <c r="R36" s="122"/>
      <c r="S36" s="122"/>
      <c r="T36" s="122"/>
      <c r="U36" s="95"/>
      <c r="V36" s="122"/>
      <c r="W36" s="122"/>
    </row>
    <row r="37" ht="32.9" customHeight="1" spans="1:23">
      <c r="A37" s="24" t="s">
        <v>258</v>
      </c>
      <c r="B37" s="121" t="s">
        <v>292</v>
      </c>
      <c r="C37" s="24" t="s">
        <v>291</v>
      </c>
      <c r="D37" s="24" t="s">
        <v>45</v>
      </c>
      <c r="E37" s="25" t="s">
        <v>113</v>
      </c>
      <c r="F37" s="24" t="s">
        <v>114</v>
      </c>
      <c r="G37" s="25" t="s">
        <v>297</v>
      </c>
      <c r="H37" s="24" t="s">
        <v>298</v>
      </c>
      <c r="I37" s="122">
        <v>2500000</v>
      </c>
      <c r="J37" s="122">
        <v>2500000</v>
      </c>
      <c r="K37" s="122"/>
      <c r="L37" s="122"/>
      <c r="M37" s="122"/>
      <c r="N37" s="122"/>
      <c r="O37" s="122"/>
      <c r="P37" s="122"/>
      <c r="Q37" s="122"/>
      <c r="R37" s="122"/>
      <c r="S37" s="122"/>
      <c r="T37" s="122"/>
      <c r="U37" s="95"/>
      <c r="V37" s="122"/>
      <c r="W37" s="122"/>
    </row>
    <row r="38" ht="32.9" customHeight="1" spans="1:23">
      <c r="A38" s="24" t="s">
        <v>258</v>
      </c>
      <c r="B38" s="121" t="s">
        <v>292</v>
      </c>
      <c r="C38" s="24" t="s">
        <v>291</v>
      </c>
      <c r="D38" s="24" t="s">
        <v>45</v>
      </c>
      <c r="E38" s="25" t="s">
        <v>113</v>
      </c>
      <c r="F38" s="24" t="s">
        <v>114</v>
      </c>
      <c r="G38" s="25" t="s">
        <v>223</v>
      </c>
      <c r="H38" s="24" t="s">
        <v>224</v>
      </c>
      <c r="I38" s="122">
        <v>150000</v>
      </c>
      <c r="J38" s="122">
        <v>150000</v>
      </c>
      <c r="K38" s="122"/>
      <c r="L38" s="122"/>
      <c r="M38" s="122"/>
      <c r="N38" s="122"/>
      <c r="O38" s="122"/>
      <c r="P38" s="122"/>
      <c r="Q38" s="122"/>
      <c r="R38" s="122"/>
      <c r="S38" s="122"/>
      <c r="T38" s="122"/>
      <c r="U38" s="95"/>
      <c r="V38" s="122"/>
      <c r="W38" s="122"/>
    </row>
    <row r="39" ht="32.9" customHeight="1" spans="1:23">
      <c r="A39" s="24"/>
      <c r="B39" s="24"/>
      <c r="C39" s="24" t="s">
        <v>299</v>
      </c>
      <c r="D39" s="24"/>
      <c r="E39" s="25"/>
      <c r="F39" s="24"/>
      <c r="G39" s="25"/>
      <c r="H39" s="24"/>
      <c r="I39" s="122">
        <v>1237398.92</v>
      </c>
      <c r="J39" s="122">
        <v>800000</v>
      </c>
      <c r="K39" s="122">
        <v>800000</v>
      </c>
      <c r="L39" s="122"/>
      <c r="M39" s="122"/>
      <c r="N39" s="122">
        <v>437398.92</v>
      </c>
      <c r="O39" s="122"/>
      <c r="P39" s="122"/>
      <c r="Q39" s="122"/>
      <c r="R39" s="122"/>
      <c r="S39" s="122"/>
      <c r="T39" s="122"/>
      <c r="U39" s="95"/>
      <c r="V39" s="122"/>
      <c r="W39" s="122"/>
    </row>
    <row r="40" ht="32.9" customHeight="1" spans="1:23">
      <c r="A40" s="24" t="s">
        <v>271</v>
      </c>
      <c r="B40" s="121" t="s">
        <v>300</v>
      </c>
      <c r="C40" s="24" t="s">
        <v>299</v>
      </c>
      <c r="D40" s="24" t="s">
        <v>45</v>
      </c>
      <c r="E40" s="25" t="s">
        <v>113</v>
      </c>
      <c r="F40" s="24" t="s">
        <v>114</v>
      </c>
      <c r="G40" s="25" t="s">
        <v>203</v>
      </c>
      <c r="H40" s="24" t="s">
        <v>204</v>
      </c>
      <c r="I40" s="122">
        <v>1058358.92</v>
      </c>
      <c r="J40" s="122">
        <v>622400</v>
      </c>
      <c r="K40" s="122">
        <v>622400</v>
      </c>
      <c r="L40" s="122"/>
      <c r="M40" s="122"/>
      <c r="N40" s="122">
        <v>435958.92</v>
      </c>
      <c r="O40" s="122"/>
      <c r="P40" s="122"/>
      <c r="Q40" s="122"/>
      <c r="R40" s="122"/>
      <c r="S40" s="122"/>
      <c r="T40" s="122"/>
      <c r="U40" s="95"/>
      <c r="V40" s="122"/>
      <c r="W40" s="122"/>
    </row>
    <row r="41" ht="32.9" customHeight="1" spans="1:23">
      <c r="A41" s="24" t="s">
        <v>271</v>
      </c>
      <c r="B41" s="121" t="s">
        <v>300</v>
      </c>
      <c r="C41" s="24" t="s">
        <v>299</v>
      </c>
      <c r="D41" s="24" t="s">
        <v>45</v>
      </c>
      <c r="E41" s="25" t="s">
        <v>113</v>
      </c>
      <c r="F41" s="24" t="s">
        <v>114</v>
      </c>
      <c r="G41" s="25" t="s">
        <v>301</v>
      </c>
      <c r="H41" s="24" t="s">
        <v>302</v>
      </c>
      <c r="I41" s="122">
        <v>171600</v>
      </c>
      <c r="J41" s="122">
        <v>171600</v>
      </c>
      <c r="K41" s="122">
        <v>171600</v>
      </c>
      <c r="L41" s="122"/>
      <c r="M41" s="122"/>
      <c r="N41" s="122"/>
      <c r="O41" s="122"/>
      <c r="P41" s="122"/>
      <c r="Q41" s="122"/>
      <c r="R41" s="122"/>
      <c r="S41" s="122"/>
      <c r="T41" s="122"/>
      <c r="U41" s="95"/>
      <c r="V41" s="122"/>
      <c r="W41" s="122"/>
    </row>
    <row r="42" ht="32.9" customHeight="1" spans="1:23">
      <c r="A42" s="24" t="s">
        <v>271</v>
      </c>
      <c r="B42" s="121" t="s">
        <v>300</v>
      </c>
      <c r="C42" s="24" t="s">
        <v>299</v>
      </c>
      <c r="D42" s="24" t="s">
        <v>45</v>
      </c>
      <c r="E42" s="25" t="s">
        <v>113</v>
      </c>
      <c r="F42" s="24" t="s">
        <v>114</v>
      </c>
      <c r="G42" s="25" t="s">
        <v>201</v>
      </c>
      <c r="H42" s="24" t="s">
        <v>202</v>
      </c>
      <c r="I42" s="122">
        <v>7440</v>
      </c>
      <c r="J42" s="122">
        <v>6000</v>
      </c>
      <c r="K42" s="122">
        <v>6000</v>
      </c>
      <c r="L42" s="122"/>
      <c r="M42" s="122"/>
      <c r="N42" s="122">
        <v>1440</v>
      </c>
      <c r="O42" s="122"/>
      <c r="P42" s="122"/>
      <c r="Q42" s="122"/>
      <c r="R42" s="122"/>
      <c r="S42" s="122"/>
      <c r="T42" s="122"/>
      <c r="U42" s="95"/>
      <c r="V42" s="122"/>
      <c r="W42" s="122"/>
    </row>
    <row r="43" ht="32.9" customHeight="1" spans="1:23">
      <c r="A43" s="24"/>
      <c r="B43" s="24"/>
      <c r="C43" s="24" t="s">
        <v>303</v>
      </c>
      <c r="D43" s="24"/>
      <c r="E43" s="25"/>
      <c r="F43" s="24"/>
      <c r="G43" s="25"/>
      <c r="H43" s="24"/>
      <c r="I43" s="122">
        <v>2243784.8</v>
      </c>
      <c r="J43" s="122"/>
      <c r="K43" s="122"/>
      <c r="L43" s="122"/>
      <c r="M43" s="122"/>
      <c r="N43" s="122">
        <v>2243784.8</v>
      </c>
      <c r="O43" s="122"/>
      <c r="P43" s="122"/>
      <c r="Q43" s="122"/>
      <c r="R43" s="122"/>
      <c r="S43" s="122"/>
      <c r="T43" s="122"/>
      <c r="U43" s="95"/>
      <c r="V43" s="122"/>
      <c r="W43" s="122"/>
    </row>
    <row r="44" ht="32.9" customHeight="1" spans="1:23">
      <c r="A44" s="24" t="s">
        <v>258</v>
      </c>
      <c r="B44" s="121" t="s">
        <v>304</v>
      </c>
      <c r="C44" s="24" t="s">
        <v>303</v>
      </c>
      <c r="D44" s="24" t="s">
        <v>45</v>
      </c>
      <c r="E44" s="25" t="s">
        <v>111</v>
      </c>
      <c r="F44" s="24" t="s">
        <v>112</v>
      </c>
      <c r="G44" s="25" t="s">
        <v>221</v>
      </c>
      <c r="H44" s="24" t="s">
        <v>222</v>
      </c>
      <c r="I44" s="122">
        <v>126920</v>
      </c>
      <c r="J44" s="122"/>
      <c r="K44" s="122"/>
      <c r="L44" s="122"/>
      <c r="M44" s="122"/>
      <c r="N44" s="122">
        <v>126920</v>
      </c>
      <c r="O44" s="122"/>
      <c r="P44" s="122"/>
      <c r="Q44" s="122"/>
      <c r="R44" s="122"/>
      <c r="S44" s="122"/>
      <c r="T44" s="122"/>
      <c r="U44" s="95"/>
      <c r="V44" s="122"/>
      <c r="W44" s="122"/>
    </row>
    <row r="45" ht="32.9" customHeight="1" spans="1:23">
      <c r="A45" s="24" t="s">
        <v>258</v>
      </c>
      <c r="B45" s="121" t="s">
        <v>304</v>
      </c>
      <c r="C45" s="24" t="s">
        <v>303</v>
      </c>
      <c r="D45" s="24" t="s">
        <v>45</v>
      </c>
      <c r="E45" s="25" t="s">
        <v>111</v>
      </c>
      <c r="F45" s="24" t="s">
        <v>112</v>
      </c>
      <c r="G45" s="25" t="s">
        <v>260</v>
      </c>
      <c r="H45" s="24" t="s">
        <v>261</v>
      </c>
      <c r="I45" s="122">
        <v>2116864.8</v>
      </c>
      <c r="J45" s="122"/>
      <c r="K45" s="122"/>
      <c r="L45" s="122"/>
      <c r="M45" s="122"/>
      <c r="N45" s="122">
        <v>2116864.8</v>
      </c>
      <c r="O45" s="122"/>
      <c r="P45" s="122"/>
      <c r="Q45" s="122"/>
      <c r="R45" s="122"/>
      <c r="S45" s="122"/>
      <c r="T45" s="122"/>
      <c r="U45" s="95"/>
      <c r="V45" s="122"/>
      <c r="W45" s="122"/>
    </row>
    <row r="46" ht="32.9" customHeight="1" spans="1:23">
      <c r="A46" s="24"/>
      <c r="B46" s="24"/>
      <c r="C46" s="24" t="s">
        <v>305</v>
      </c>
      <c r="D46" s="24"/>
      <c r="E46" s="25"/>
      <c r="F46" s="24"/>
      <c r="G46" s="25"/>
      <c r="H46" s="24"/>
      <c r="I46" s="122">
        <v>7210960</v>
      </c>
      <c r="J46" s="122">
        <v>7050000</v>
      </c>
      <c r="K46" s="122">
        <v>7050000</v>
      </c>
      <c r="L46" s="122"/>
      <c r="M46" s="122"/>
      <c r="N46" s="122">
        <v>160960</v>
      </c>
      <c r="O46" s="122"/>
      <c r="P46" s="122"/>
      <c r="Q46" s="122"/>
      <c r="R46" s="122"/>
      <c r="S46" s="122"/>
      <c r="T46" s="122"/>
      <c r="U46" s="95"/>
      <c r="V46" s="122"/>
      <c r="W46" s="122"/>
    </row>
    <row r="47" ht="32.9" customHeight="1" spans="1:23">
      <c r="A47" s="24" t="s">
        <v>258</v>
      </c>
      <c r="B47" s="121" t="s">
        <v>306</v>
      </c>
      <c r="C47" s="24" t="s">
        <v>305</v>
      </c>
      <c r="D47" s="24" t="s">
        <v>45</v>
      </c>
      <c r="E47" s="25" t="s">
        <v>113</v>
      </c>
      <c r="F47" s="24" t="s">
        <v>114</v>
      </c>
      <c r="G47" s="25" t="s">
        <v>221</v>
      </c>
      <c r="H47" s="24" t="s">
        <v>222</v>
      </c>
      <c r="I47" s="122">
        <v>477520</v>
      </c>
      <c r="J47" s="122">
        <v>450000</v>
      </c>
      <c r="K47" s="122">
        <v>450000</v>
      </c>
      <c r="L47" s="122"/>
      <c r="M47" s="122"/>
      <c r="N47" s="122">
        <v>27520</v>
      </c>
      <c r="O47" s="122"/>
      <c r="P47" s="122"/>
      <c r="Q47" s="122"/>
      <c r="R47" s="122"/>
      <c r="S47" s="122"/>
      <c r="T47" s="122"/>
      <c r="U47" s="95"/>
      <c r="V47" s="122"/>
      <c r="W47" s="122"/>
    </row>
    <row r="48" ht="32.9" customHeight="1" spans="1:23">
      <c r="A48" s="24" t="s">
        <v>258</v>
      </c>
      <c r="B48" s="121" t="s">
        <v>306</v>
      </c>
      <c r="C48" s="24" t="s">
        <v>305</v>
      </c>
      <c r="D48" s="24" t="s">
        <v>45</v>
      </c>
      <c r="E48" s="25" t="s">
        <v>113</v>
      </c>
      <c r="F48" s="24" t="s">
        <v>114</v>
      </c>
      <c r="G48" s="25" t="s">
        <v>264</v>
      </c>
      <c r="H48" s="24" t="s">
        <v>265</v>
      </c>
      <c r="I48" s="122">
        <v>6600000</v>
      </c>
      <c r="J48" s="122">
        <v>6600000</v>
      </c>
      <c r="K48" s="122">
        <v>6600000</v>
      </c>
      <c r="L48" s="122"/>
      <c r="M48" s="122"/>
      <c r="N48" s="122"/>
      <c r="O48" s="122"/>
      <c r="P48" s="122"/>
      <c r="Q48" s="122"/>
      <c r="R48" s="122"/>
      <c r="S48" s="122"/>
      <c r="T48" s="122"/>
      <c r="U48" s="95"/>
      <c r="V48" s="122"/>
      <c r="W48" s="122"/>
    </row>
    <row r="49" ht="32.9" customHeight="1" spans="1:23">
      <c r="A49" s="24" t="s">
        <v>258</v>
      </c>
      <c r="B49" s="121" t="s">
        <v>306</v>
      </c>
      <c r="C49" s="24" t="s">
        <v>305</v>
      </c>
      <c r="D49" s="24" t="s">
        <v>45</v>
      </c>
      <c r="E49" s="25" t="s">
        <v>113</v>
      </c>
      <c r="F49" s="24" t="s">
        <v>114</v>
      </c>
      <c r="G49" s="25" t="s">
        <v>307</v>
      </c>
      <c r="H49" s="24" t="s">
        <v>265</v>
      </c>
      <c r="I49" s="122">
        <v>133440</v>
      </c>
      <c r="J49" s="122"/>
      <c r="K49" s="122"/>
      <c r="L49" s="122"/>
      <c r="M49" s="122"/>
      <c r="N49" s="122">
        <v>133440</v>
      </c>
      <c r="O49" s="122"/>
      <c r="P49" s="122"/>
      <c r="Q49" s="122"/>
      <c r="R49" s="122"/>
      <c r="S49" s="122"/>
      <c r="T49" s="122"/>
      <c r="U49" s="95"/>
      <c r="V49" s="122"/>
      <c r="W49" s="122"/>
    </row>
    <row r="50" ht="32.9" customHeight="1" spans="1:23">
      <c r="A50" s="24"/>
      <c r="B50" s="24"/>
      <c r="C50" s="24" t="s">
        <v>308</v>
      </c>
      <c r="D50" s="24"/>
      <c r="E50" s="25"/>
      <c r="F50" s="24"/>
      <c r="G50" s="25"/>
      <c r="H50" s="24"/>
      <c r="I50" s="122">
        <v>16009200</v>
      </c>
      <c r="J50" s="122">
        <v>16009200</v>
      </c>
      <c r="K50" s="122">
        <v>16009200</v>
      </c>
      <c r="L50" s="122"/>
      <c r="M50" s="122"/>
      <c r="N50" s="122"/>
      <c r="O50" s="122"/>
      <c r="P50" s="122"/>
      <c r="Q50" s="122"/>
      <c r="R50" s="122"/>
      <c r="S50" s="122"/>
      <c r="T50" s="122"/>
      <c r="U50" s="95"/>
      <c r="V50" s="122"/>
      <c r="W50" s="122"/>
    </row>
    <row r="51" ht="32.9" customHeight="1" spans="1:23">
      <c r="A51" s="24" t="s">
        <v>309</v>
      </c>
      <c r="B51" s="121" t="s">
        <v>310</v>
      </c>
      <c r="C51" s="24" t="s">
        <v>308</v>
      </c>
      <c r="D51" s="24" t="s">
        <v>45</v>
      </c>
      <c r="E51" s="25" t="s">
        <v>113</v>
      </c>
      <c r="F51" s="24" t="s">
        <v>114</v>
      </c>
      <c r="G51" s="25" t="s">
        <v>215</v>
      </c>
      <c r="H51" s="24" t="s">
        <v>216</v>
      </c>
      <c r="I51" s="122">
        <v>12061200</v>
      </c>
      <c r="J51" s="122">
        <v>12061200</v>
      </c>
      <c r="K51" s="122">
        <v>12061200</v>
      </c>
      <c r="L51" s="122"/>
      <c r="M51" s="122"/>
      <c r="N51" s="122"/>
      <c r="O51" s="122"/>
      <c r="P51" s="122"/>
      <c r="Q51" s="122"/>
      <c r="R51" s="122"/>
      <c r="S51" s="122"/>
      <c r="T51" s="122"/>
      <c r="U51" s="95"/>
      <c r="V51" s="122"/>
      <c r="W51" s="122"/>
    </row>
    <row r="52" ht="32.9" customHeight="1" spans="1:23">
      <c r="A52" s="24" t="s">
        <v>309</v>
      </c>
      <c r="B52" s="121" t="s">
        <v>310</v>
      </c>
      <c r="C52" s="24" t="s">
        <v>308</v>
      </c>
      <c r="D52" s="24" t="s">
        <v>45</v>
      </c>
      <c r="E52" s="25" t="s">
        <v>113</v>
      </c>
      <c r="F52" s="24" t="s">
        <v>114</v>
      </c>
      <c r="G52" s="25" t="s">
        <v>217</v>
      </c>
      <c r="H52" s="24" t="s">
        <v>218</v>
      </c>
      <c r="I52" s="122">
        <v>3948000</v>
      </c>
      <c r="J52" s="122">
        <v>3948000</v>
      </c>
      <c r="K52" s="122">
        <v>3948000</v>
      </c>
      <c r="L52" s="122"/>
      <c r="M52" s="122"/>
      <c r="N52" s="122"/>
      <c r="O52" s="122"/>
      <c r="P52" s="122"/>
      <c r="Q52" s="122"/>
      <c r="R52" s="122"/>
      <c r="S52" s="122"/>
      <c r="T52" s="122"/>
      <c r="U52" s="95"/>
      <c r="V52" s="122"/>
      <c r="W52" s="122"/>
    </row>
    <row r="53" ht="32.9" customHeight="1" spans="1:23">
      <c r="A53" s="24"/>
      <c r="B53" s="24"/>
      <c r="C53" s="24" t="s">
        <v>311</v>
      </c>
      <c r="D53" s="24"/>
      <c r="E53" s="25"/>
      <c r="F53" s="24"/>
      <c r="G53" s="25"/>
      <c r="H53" s="24"/>
      <c r="I53" s="122">
        <v>400000</v>
      </c>
      <c r="J53" s="122">
        <v>400000</v>
      </c>
      <c r="K53" s="122">
        <v>400000</v>
      </c>
      <c r="L53" s="122"/>
      <c r="M53" s="122"/>
      <c r="N53" s="122"/>
      <c r="O53" s="122"/>
      <c r="P53" s="122"/>
      <c r="Q53" s="122"/>
      <c r="R53" s="122"/>
      <c r="S53" s="122"/>
      <c r="T53" s="122"/>
      <c r="U53" s="95"/>
      <c r="V53" s="122"/>
      <c r="W53" s="122"/>
    </row>
    <row r="54" ht="32.9" customHeight="1" spans="1:23">
      <c r="A54" s="24" t="s">
        <v>258</v>
      </c>
      <c r="B54" s="121" t="s">
        <v>312</v>
      </c>
      <c r="C54" s="24" t="s">
        <v>311</v>
      </c>
      <c r="D54" s="24" t="s">
        <v>47</v>
      </c>
      <c r="E54" s="25" t="s">
        <v>113</v>
      </c>
      <c r="F54" s="24" t="s">
        <v>114</v>
      </c>
      <c r="G54" s="25" t="s">
        <v>213</v>
      </c>
      <c r="H54" s="24" t="s">
        <v>214</v>
      </c>
      <c r="I54" s="122">
        <v>324000</v>
      </c>
      <c r="J54" s="122">
        <v>324000</v>
      </c>
      <c r="K54" s="122">
        <v>324000</v>
      </c>
      <c r="L54" s="122"/>
      <c r="M54" s="122"/>
      <c r="N54" s="122"/>
      <c r="O54" s="122"/>
      <c r="P54" s="122"/>
      <c r="Q54" s="122"/>
      <c r="R54" s="122"/>
      <c r="S54" s="122"/>
      <c r="T54" s="122"/>
      <c r="U54" s="95"/>
      <c r="V54" s="122"/>
      <c r="W54" s="122"/>
    </row>
    <row r="55" ht="32.9" customHeight="1" spans="1:23">
      <c r="A55" s="24" t="s">
        <v>258</v>
      </c>
      <c r="B55" s="121" t="s">
        <v>312</v>
      </c>
      <c r="C55" s="24" t="s">
        <v>311</v>
      </c>
      <c r="D55" s="24" t="s">
        <v>47</v>
      </c>
      <c r="E55" s="25" t="s">
        <v>113</v>
      </c>
      <c r="F55" s="24" t="s">
        <v>114</v>
      </c>
      <c r="G55" s="25" t="s">
        <v>201</v>
      </c>
      <c r="H55" s="24" t="s">
        <v>202</v>
      </c>
      <c r="I55" s="122">
        <v>40000</v>
      </c>
      <c r="J55" s="122">
        <v>40000</v>
      </c>
      <c r="K55" s="122">
        <v>40000</v>
      </c>
      <c r="L55" s="122"/>
      <c r="M55" s="122"/>
      <c r="N55" s="122"/>
      <c r="O55" s="122"/>
      <c r="P55" s="122"/>
      <c r="Q55" s="122"/>
      <c r="R55" s="122"/>
      <c r="S55" s="122"/>
      <c r="T55" s="122"/>
      <c r="U55" s="95"/>
      <c r="V55" s="122"/>
      <c r="W55" s="122"/>
    </row>
    <row r="56" ht="32.9" customHeight="1" spans="1:23">
      <c r="A56" s="24" t="s">
        <v>258</v>
      </c>
      <c r="B56" s="121" t="s">
        <v>312</v>
      </c>
      <c r="C56" s="24" t="s">
        <v>311</v>
      </c>
      <c r="D56" s="24" t="s">
        <v>47</v>
      </c>
      <c r="E56" s="25" t="s">
        <v>113</v>
      </c>
      <c r="F56" s="24" t="s">
        <v>114</v>
      </c>
      <c r="G56" s="25" t="s">
        <v>223</v>
      </c>
      <c r="H56" s="24" t="s">
        <v>224</v>
      </c>
      <c r="I56" s="122">
        <v>36000</v>
      </c>
      <c r="J56" s="122">
        <v>36000</v>
      </c>
      <c r="K56" s="122">
        <v>36000</v>
      </c>
      <c r="L56" s="122"/>
      <c r="M56" s="122"/>
      <c r="N56" s="122"/>
      <c r="O56" s="122"/>
      <c r="P56" s="122"/>
      <c r="Q56" s="122"/>
      <c r="R56" s="122"/>
      <c r="S56" s="122"/>
      <c r="T56" s="122"/>
      <c r="U56" s="95"/>
      <c r="V56" s="122"/>
      <c r="W56" s="122"/>
    </row>
    <row r="57" ht="18.75" customHeight="1" spans="1:23">
      <c r="A57" s="33" t="s">
        <v>117</v>
      </c>
      <c r="B57" s="34"/>
      <c r="C57" s="34"/>
      <c r="D57" s="34"/>
      <c r="E57" s="34"/>
      <c r="F57" s="34"/>
      <c r="G57" s="34"/>
      <c r="H57" s="35"/>
      <c r="I57" s="122">
        <v>183296971.62</v>
      </c>
      <c r="J57" s="122">
        <v>150629200</v>
      </c>
      <c r="K57" s="122">
        <v>29819200</v>
      </c>
      <c r="L57" s="122"/>
      <c r="M57" s="122"/>
      <c r="N57" s="122">
        <v>32667771.62</v>
      </c>
      <c r="O57" s="122"/>
      <c r="P57" s="122"/>
      <c r="Q57" s="122"/>
      <c r="R57" s="122"/>
      <c r="S57" s="122"/>
      <c r="T57" s="122"/>
      <c r="U57" s="95"/>
      <c r="V57" s="122"/>
      <c r="W57" s="122"/>
    </row>
  </sheetData>
  <mergeCells count="28">
    <mergeCell ref="A2:W2"/>
    <mergeCell ref="A3:I3"/>
    <mergeCell ref="J4:M4"/>
    <mergeCell ref="N4:P4"/>
    <mergeCell ref="R4:W4"/>
    <mergeCell ref="J5:K5"/>
    <mergeCell ref="A57:H5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rintOptions horizontalCentered="1"/>
  <pageMargins left="0.708333333333333" right="0.708333333333333" top="0.984027777777778" bottom="0.786805555555556" header="0.5" footer="0.5"/>
  <pageSetup paperSize="8" scale="41"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02"/>
  <sheetViews>
    <sheetView showZeros="0" tabSelected="1" topLeftCell="A59" workbookViewId="0">
      <selection activeCell="C124" sqref="C124"/>
    </sheetView>
  </sheetViews>
  <sheetFormatPr defaultColWidth="9.14166666666667" defaultRowHeight="12" customHeight="1"/>
  <cols>
    <col min="1" max="1" width="18.625" customWidth="1"/>
    <col min="2" max="2" width="48.75"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7" t="s">
        <v>313</v>
      </c>
    </row>
    <row r="2" ht="28.5" customHeight="1" spans="1:10">
      <c r="A2" s="48" t="s">
        <v>314</v>
      </c>
      <c r="B2" s="29"/>
      <c r="C2" s="29"/>
      <c r="D2" s="29"/>
      <c r="E2" s="29"/>
      <c r="F2" s="49"/>
      <c r="G2" s="29"/>
      <c r="H2" s="49"/>
      <c r="I2" s="49"/>
      <c r="J2" s="29"/>
    </row>
    <row r="3" ht="15" customHeight="1" spans="1:10">
      <c r="A3" s="4" t="str">
        <f>"单位名称："&amp;"云南省应急管理厅"</f>
        <v>单位名称：云南省应急管理厅</v>
      </c>
    </row>
    <row r="4" ht="33" customHeight="1" spans="1:10">
      <c r="A4" s="50" t="s">
        <v>315</v>
      </c>
      <c r="B4" s="50" t="s">
        <v>316</v>
      </c>
      <c r="C4" s="50" t="s">
        <v>317</v>
      </c>
      <c r="D4" s="50" t="s">
        <v>318</v>
      </c>
      <c r="E4" s="50" t="s">
        <v>319</v>
      </c>
      <c r="F4" s="51" t="s">
        <v>320</v>
      </c>
      <c r="G4" s="50" t="s">
        <v>321</v>
      </c>
      <c r="H4" s="51" t="s">
        <v>322</v>
      </c>
      <c r="I4" s="51" t="s">
        <v>323</v>
      </c>
      <c r="J4" s="50" t="s">
        <v>324</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24" customHeight="1" spans="1:10">
      <c r="A7" s="56" t="s">
        <v>45</v>
      </c>
      <c r="B7" s="57"/>
      <c r="C7" s="57"/>
      <c r="D7" s="57"/>
      <c r="E7" s="52"/>
      <c r="F7" s="57"/>
      <c r="G7" s="52"/>
      <c r="H7" s="57"/>
      <c r="I7" s="57"/>
      <c r="J7" s="58"/>
    </row>
    <row r="8" ht="75" customHeight="1" spans="1:10">
      <c r="A8" s="59" t="s">
        <v>305</v>
      </c>
      <c r="B8" s="57" t="s">
        <v>325</v>
      </c>
      <c r="C8" s="115" t="s">
        <v>326</v>
      </c>
      <c r="D8" s="115" t="s">
        <v>327</v>
      </c>
      <c r="E8" s="52" t="s">
        <v>328</v>
      </c>
      <c r="F8" s="115" t="s">
        <v>329</v>
      </c>
      <c r="G8" s="54" t="s">
        <v>330</v>
      </c>
      <c r="H8" s="115" t="s">
        <v>331</v>
      </c>
      <c r="I8" s="57" t="s">
        <v>332</v>
      </c>
      <c r="J8" s="58" t="s">
        <v>333</v>
      </c>
    </row>
    <row r="9" ht="75" customHeight="1" spans="1:10">
      <c r="A9" s="59" t="s">
        <v>305</v>
      </c>
      <c r="B9" s="57" t="s">
        <v>325</v>
      </c>
      <c r="C9" s="115" t="s">
        <v>326</v>
      </c>
      <c r="D9" s="115" t="s">
        <v>334</v>
      </c>
      <c r="E9" s="52" t="s">
        <v>335</v>
      </c>
      <c r="F9" s="115" t="s">
        <v>336</v>
      </c>
      <c r="G9" s="54" t="s">
        <v>337</v>
      </c>
      <c r="H9" s="115" t="s">
        <v>338</v>
      </c>
      <c r="I9" s="57" t="s">
        <v>332</v>
      </c>
      <c r="J9" s="58" t="s">
        <v>339</v>
      </c>
    </row>
    <row r="10" ht="30" customHeight="1" spans="1:10">
      <c r="A10" s="59" t="s">
        <v>305</v>
      </c>
      <c r="B10" s="57" t="s">
        <v>325</v>
      </c>
      <c r="C10" s="115" t="s">
        <v>326</v>
      </c>
      <c r="D10" s="115" t="s">
        <v>340</v>
      </c>
      <c r="E10" s="52" t="s">
        <v>341</v>
      </c>
      <c r="F10" s="115" t="s">
        <v>336</v>
      </c>
      <c r="G10" s="54" t="s">
        <v>337</v>
      </c>
      <c r="H10" s="115" t="s">
        <v>338</v>
      </c>
      <c r="I10" s="57" t="s">
        <v>332</v>
      </c>
      <c r="J10" s="58" t="s">
        <v>342</v>
      </c>
    </row>
    <row r="11" ht="75" customHeight="1" spans="1:10">
      <c r="A11" s="59" t="s">
        <v>305</v>
      </c>
      <c r="B11" s="57" t="s">
        <v>325</v>
      </c>
      <c r="C11" s="115" t="s">
        <v>343</v>
      </c>
      <c r="D11" s="115" t="s">
        <v>344</v>
      </c>
      <c r="E11" s="52" t="s">
        <v>345</v>
      </c>
      <c r="F11" s="115" t="s">
        <v>336</v>
      </c>
      <c r="G11" s="54" t="s">
        <v>337</v>
      </c>
      <c r="H11" s="115" t="s">
        <v>338</v>
      </c>
      <c r="I11" s="57" t="s">
        <v>332</v>
      </c>
      <c r="J11" s="58" t="s">
        <v>346</v>
      </c>
    </row>
    <row r="12" ht="40" customHeight="1" spans="1:10">
      <c r="A12" s="59" t="s">
        <v>305</v>
      </c>
      <c r="B12" s="57" t="s">
        <v>325</v>
      </c>
      <c r="C12" s="115" t="s">
        <v>347</v>
      </c>
      <c r="D12" s="115" t="s">
        <v>348</v>
      </c>
      <c r="E12" s="52" t="s">
        <v>349</v>
      </c>
      <c r="F12" s="115" t="s">
        <v>329</v>
      </c>
      <c r="G12" s="54" t="s">
        <v>350</v>
      </c>
      <c r="H12" s="115" t="s">
        <v>338</v>
      </c>
      <c r="I12" s="57" t="s">
        <v>332</v>
      </c>
      <c r="J12" s="58" t="s">
        <v>351</v>
      </c>
    </row>
    <row r="13" ht="30" customHeight="1" spans="1:10">
      <c r="A13" s="59" t="s">
        <v>286</v>
      </c>
      <c r="B13" s="57" t="s">
        <v>352</v>
      </c>
      <c r="C13" s="115" t="s">
        <v>326</v>
      </c>
      <c r="D13" s="115" t="s">
        <v>327</v>
      </c>
      <c r="E13" s="52" t="s">
        <v>353</v>
      </c>
      <c r="F13" s="115" t="s">
        <v>329</v>
      </c>
      <c r="G13" s="54" t="s">
        <v>135</v>
      </c>
      <c r="H13" s="115" t="s">
        <v>354</v>
      </c>
      <c r="I13" s="57" t="s">
        <v>332</v>
      </c>
      <c r="J13" s="58" t="s">
        <v>355</v>
      </c>
    </row>
    <row r="14" ht="30" customHeight="1" spans="1:10">
      <c r="A14" s="59" t="s">
        <v>286</v>
      </c>
      <c r="B14" s="57" t="s">
        <v>356</v>
      </c>
      <c r="C14" s="115" t="s">
        <v>326</v>
      </c>
      <c r="D14" s="115" t="s">
        <v>327</v>
      </c>
      <c r="E14" s="52" t="s">
        <v>357</v>
      </c>
      <c r="F14" s="115" t="s">
        <v>336</v>
      </c>
      <c r="G14" s="54" t="s">
        <v>135</v>
      </c>
      <c r="H14" s="115" t="s">
        <v>358</v>
      </c>
      <c r="I14" s="57" t="s">
        <v>332</v>
      </c>
      <c r="J14" s="58" t="s">
        <v>359</v>
      </c>
    </row>
    <row r="15" ht="50" customHeight="1" spans="1:10">
      <c r="A15" s="59" t="s">
        <v>286</v>
      </c>
      <c r="B15" s="57" t="s">
        <v>356</v>
      </c>
      <c r="C15" s="115" t="s">
        <v>326</v>
      </c>
      <c r="D15" s="115" t="s">
        <v>334</v>
      </c>
      <c r="E15" s="52" t="s">
        <v>360</v>
      </c>
      <c r="F15" s="115" t="s">
        <v>336</v>
      </c>
      <c r="G15" s="54" t="s">
        <v>337</v>
      </c>
      <c r="H15" s="115" t="s">
        <v>338</v>
      </c>
      <c r="I15" s="57" t="s">
        <v>332</v>
      </c>
      <c r="J15" s="58" t="s">
        <v>361</v>
      </c>
    </row>
    <row r="16" ht="30" customHeight="1" spans="1:10">
      <c r="A16" s="59" t="s">
        <v>286</v>
      </c>
      <c r="B16" s="57" t="s">
        <v>356</v>
      </c>
      <c r="C16" s="115" t="s">
        <v>326</v>
      </c>
      <c r="D16" s="115" t="s">
        <v>334</v>
      </c>
      <c r="E16" s="52" t="s">
        <v>362</v>
      </c>
      <c r="F16" s="115" t="s">
        <v>336</v>
      </c>
      <c r="G16" s="54" t="s">
        <v>337</v>
      </c>
      <c r="H16" s="115" t="s">
        <v>338</v>
      </c>
      <c r="I16" s="57" t="s">
        <v>332</v>
      </c>
      <c r="J16" s="58" t="s">
        <v>363</v>
      </c>
    </row>
    <row r="17" ht="30" customHeight="1" spans="1:10">
      <c r="A17" s="59" t="s">
        <v>286</v>
      </c>
      <c r="B17" s="57" t="s">
        <v>356</v>
      </c>
      <c r="C17" s="115" t="s">
        <v>326</v>
      </c>
      <c r="D17" s="115" t="s">
        <v>340</v>
      </c>
      <c r="E17" s="52" t="s">
        <v>364</v>
      </c>
      <c r="F17" s="115" t="s">
        <v>365</v>
      </c>
      <c r="G17" s="54" t="s">
        <v>366</v>
      </c>
      <c r="H17" s="115" t="s">
        <v>367</v>
      </c>
      <c r="I17" s="57" t="s">
        <v>332</v>
      </c>
      <c r="J17" s="58" t="s">
        <v>368</v>
      </c>
    </row>
    <row r="18" ht="30" customHeight="1" spans="1:10">
      <c r="A18" s="59" t="s">
        <v>286</v>
      </c>
      <c r="B18" s="57" t="s">
        <v>356</v>
      </c>
      <c r="C18" s="115" t="s">
        <v>343</v>
      </c>
      <c r="D18" s="115" t="s">
        <v>344</v>
      </c>
      <c r="E18" s="52" t="s">
        <v>369</v>
      </c>
      <c r="F18" s="115" t="s">
        <v>336</v>
      </c>
      <c r="G18" s="54" t="s">
        <v>135</v>
      </c>
      <c r="H18" s="115" t="s">
        <v>370</v>
      </c>
      <c r="I18" s="57" t="s">
        <v>332</v>
      </c>
      <c r="J18" s="58" t="s">
        <v>371</v>
      </c>
    </row>
    <row r="19" ht="42" customHeight="1" spans="1:10">
      <c r="A19" s="59" t="s">
        <v>286</v>
      </c>
      <c r="B19" s="57" t="s">
        <v>356</v>
      </c>
      <c r="C19" s="115" t="s">
        <v>343</v>
      </c>
      <c r="D19" s="115" t="s">
        <v>344</v>
      </c>
      <c r="E19" s="52" t="s">
        <v>372</v>
      </c>
      <c r="F19" s="115" t="s">
        <v>329</v>
      </c>
      <c r="G19" s="54" t="s">
        <v>135</v>
      </c>
      <c r="H19" s="115" t="s">
        <v>373</v>
      </c>
      <c r="I19" s="57" t="s">
        <v>332</v>
      </c>
      <c r="J19" s="58" t="s">
        <v>374</v>
      </c>
    </row>
    <row r="20" ht="40" customHeight="1" spans="1:10">
      <c r="A20" s="59" t="s">
        <v>277</v>
      </c>
      <c r="B20" s="57" t="s">
        <v>375</v>
      </c>
      <c r="C20" s="115" t="s">
        <v>326</v>
      </c>
      <c r="D20" s="115" t="s">
        <v>327</v>
      </c>
      <c r="E20" s="52" t="s">
        <v>376</v>
      </c>
      <c r="F20" s="115" t="s">
        <v>329</v>
      </c>
      <c r="G20" s="54" t="s">
        <v>135</v>
      </c>
      <c r="H20" s="115" t="s">
        <v>377</v>
      </c>
      <c r="I20" s="57" t="s">
        <v>332</v>
      </c>
      <c r="J20" s="58" t="s">
        <v>378</v>
      </c>
    </row>
    <row r="21" ht="50" customHeight="1" spans="1:10">
      <c r="A21" s="59" t="s">
        <v>277</v>
      </c>
      <c r="B21" s="57" t="s">
        <v>379</v>
      </c>
      <c r="C21" s="115" t="s">
        <v>326</v>
      </c>
      <c r="D21" s="115" t="s">
        <v>334</v>
      </c>
      <c r="E21" s="52" t="s">
        <v>380</v>
      </c>
      <c r="F21" s="115" t="s">
        <v>329</v>
      </c>
      <c r="G21" s="54" t="s">
        <v>381</v>
      </c>
      <c r="H21" s="115" t="s">
        <v>338</v>
      </c>
      <c r="I21" s="57" t="s">
        <v>332</v>
      </c>
      <c r="J21" s="58" t="s">
        <v>382</v>
      </c>
    </row>
    <row r="22" ht="30" customHeight="1" spans="1:10">
      <c r="A22" s="59" t="s">
        <v>277</v>
      </c>
      <c r="B22" s="57" t="s">
        <v>379</v>
      </c>
      <c r="C22" s="115" t="s">
        <v>326</v>
      </c>
      <c r="D22" s="115" t="s">
        <v>340</v>
      </c>
      <c r="E22" s="52" t="s">
        <v>383</v>
      </c>
      <c r="F22" s="115" t="s">
        <v>336</v>
      </c>
      <c r="G22" s="54" t="s">
        <v>384</v>
      </c>
      <c r="H22" s="115"/>
      <c r="I22" s="57" t="s">
        <v>385</v>
      </c>
      <c r="J22" s="58" t="s">
        <v>386</v>
      </c>
    </row>
    <row r="23" ht="30" customHeight="1" spans="1:10">
      <c r="A23" s="59" t="s">
        <v>277</v>
      </c>
      <c r="B23" s="57" t="s">
        <v>379</v>
      </c>
      <c r="C23" s="115" t="s">
        <v>343</v>
      </c>
      <c r="D23" s="115" t="s">
        <v>344</v>
      </c>
      <c r="E23" s="52" t="s">
        <v>387</v>
      </c>
      <c r="F23" s="115" t="s">
        <v>336</v>
      </c>
      <c r="G23" s="116">
        <v>100</v>
      </c>
      <c r="H23" s="115" t="s">
        <v>338</v>
      </c>
      <c r="I23" s="57" t="s">
        <v>332</v>
      </c>
      <c r="J23" s="58" t="s">
        <v>388</v>
      </c>
    </row>
    <row r="24" ht="30" customHeight="1" spans="1:10">
      <c r="A24" s="59" t="s">
        <v>277</v>
      </c>
      <c r="B24" s="57" t="s">
        <v>379</v>
      </c>
      <c r="C24" s="115" t="s">
        <v>343</v>
      </c>
      <c r="D24" s="115" t="s">
        <v>344</v>
      </c>
      <c r="E24" s="52" t="s">
        <v>389</v>
      </c>
      <c r="F24" s="115" t="s">
        <v>336</v>
      </c>
      <c r="G24" s="54" t="s">
        <v>390</v>
      </c>
      <c r="H24" s="115"/>
      <c r="I24" s="57" t="s">
        <v>385</v>
      </c>
      <c r="J24" s="58" t="s">
        <v>391</v>
      </c>
    </row>
    <row r="25" ht="30" customHeight="1" spans="1:10">
      <c r="A25" s="59" t="s">
        <v>277</v>
      </c>
      <c r="B25" s="57" t="s">
        <v>379</v>
      </c>
      <c r="C25" s="115" t="s">
        <v>343</v>
      </c>
      <c r="D25" s="115" t="s">
        <v>344</v>
      </c>
      <c r="E25" s="52" t="s">
        <v>392</v>
      </c>
      <c r="F25" s="115" t="s">
        <v>329</v>
      </c>
      <c r="G25" s="54" t="s">
        <v>135</v>
      </c>
      <c r="H25" s="115" t="s">
        <v>377</v>
      </c>
      <c r="I25" s="57" t="s">
        <v>332</v>
      </c>
      <c r="J25" s="58" t="s">
        <v>393</v>
      </c>
    </row>
    <row r="26" ht="30" customHeight="1" spans="1:10">
      <c r="A26" s="59" t="s">
        <v>277</v>
      </c>
      <c r="B26" s="57" t="s">
        <v>379</v>
      </c>
      <c r="C26" s="115" t="s">
        <v>347</v>
      </c>
      <c r="D26" s="115" t="s">
        <v>348</v>
      </c>
      <c r="E26" s="52" t="s">
        <v>394</v>
      </c>
      <c r="F26" s="115" t="s">
        <v>329</v>
      </c>
      <c r="G26" s="54" t="s">
        <v>350</v>
      </c>
      <c r="H26" s="115" t="s">
        <v>338</v>
      </c>
      <c r="I26" s="57" t="s">
        <v>332</v>
      </c>
      <c r="J26" s="58" t="s">
        <v>395</v>
      </c>
    </row>
    <row r="27" ht="30" customHeight="1" spans="1:10">
      <c r="A27" s="59" t="s">
        <v>277</v>
      </c>
      <c r="B27" s="57" t="s">
        <v>379</v>
      </c>
      <c r="C27" s="115" t="s">
        <v>347</v>
      </c>
      <c r="D27" s="115" t="s">
        <v>348</v>
      </c>
      <c r="E27" s="52" t="s">
        <v>396</v>
      </c>
      <c r="F27" s="115" t="s">
        <v>329</v>
      </c>
      <c r="G27" s="54" t="s">
        <v>381</v>
      </c>
      <c r="H27" s="115" t="s">
        <v>338</v>
      </c>
      <c r="I27" s="57" t="s">
        <v>332</v>
      </c>
      <c r="J27" s="58" t="s">
        <v>397</v>
      </c>
    </row>
    <row r="28" ht="30" customHeight="1" spans="1:10">
      <c r="A28" s="59" t="s">
        <v>277</v>
      </c>
      <c r="B28" s="57" t="s">
        <v>379</v>
      </c>
      <c r="C28" s="115" t="s">
        <v>398</v>
      </c>
      <c r="D28" s="115" t="s">
        <v>399</v>
      </c>
      <c r="E28" s="52" t="s">
        <v>400</v>
      </c>
      <c r="F28" s="115" t="s">
        <v>336</v>
      </c>
      <c r="G28" s="54" t="s">
        <v>401</v>
      </c>
      <c r="H28" s="115"/>
      <c r="I28" s="57" t="s">
        <v>385</v>
      </c>
      <c r="J28" s="58" t="s">
        <v>393</v>
      </c>
    </row>
    <row r="29" ht="30" customHeight="1" spans="1:10">
      <c r="A29" s="59" t="s">
        <v>273</v>
      </c>
      <c r="B29" s="57" t="s">
        <v>402</v>
      </c>
      <c r="C29" s="115" t="s">
        <v>326</v>
      </c>
      <c r="D29" s="115" t="s">
        <v>327</v>
      </c>
      <c r="E29" s="52" t="s">
        <v>403</v>
      </c>
      <c r="F29" s="115" t="s">
        <v>329</v>
      </c>
      <c r="G29" s="54" t="s">
        <v>404</v>
      </c>
      <c r="H29" s="115" t="s">
        <v>358</v>
      </c>
      <c r="I29" s="57" t="s">
        <v>332</v>
      </c>
      <c r="J29" s="58" t="s">
        <v>405</v>
      </c>
    </row>
    <row r="30" ht="30" customHeight="1" spans="1:10">
      <c r="A30" s="59" t="s">
        <v>273</v>
      </c>
      <c r="B30" s="57" t="s">
        <v>406</v>
      </c>
      <c r="C30" s="115" t="s">
        <v>326</v>
      </c>
      <c r="D30" s="115" t="s">
        <v>327</v>
      </c>
      <c r="E30" s="52" t="s">
        <v>407</v>
      </c>
      <c r="F30" s="115" t="s">
        <v>329</v>
      </c>
      <c r="G30" s="54" t="s">
        <v>337</v>
      </c>
      <c r="H30" s="115" t="s">
        <v>408</v>
      </c>
      <c r="I30" s="57" t="s">
        <v>332</v>
      </c>
      <c r="J30" s="58" t="s">
        <v>409</v>
      </c>
    </row>
    <row r="31" ht="30" customHeight="1" spans="1:10">
      <c r="A31" s="59" t="s">
        <v>273</v>
      </c>
      <c r="B31" s="57" t="s">
        <v>406</v>
      </c>
      <c r="C31" s="115" t="s">
        <v>326</v>
      </c>
      <c r="D31" s="115" t="s">
        <v>327</v>
      </c>
      <c r="E31" s="52" t="s">
        <v>410</v>
      </c>
      <c r="F31" s="115" t="s">
        <v>329</v>
      </c>
      <c r="G31" s="54" t="s">
        <v>411</v>
      </c>
      <c r="H31" s="115" t="s">
        <v>358</v>
      </c>
      <c r="I31" s="57" t="s">
        <v>332</v>
      </c>
      <c r="J31" s="58" t="s">
        <v>412</v>
      </c>
    </row>
    <row r="32" ht="30" customHeight="1" spans="1:10">
      <c r="A32" s="59" t="s">
        <v>273</v>
      </c>
      <c r="B32" s="57" t="s">
        <v>406</v>
      </c>
      <c r="C32" s="115" t="s">
        <v>326</v>
      </c>
      <c r="D32" s="115" t="s">
        <v>327</v>
      </c>
      <c r="E32" s="52" t="s">
        <v>413</v>
      </c>
      <c r="F32" s="115" t="s">
        <v>329</v>
      </c>
      <c r="G32" s="54" t="s">
        <v>414</v>
      </c>
      <c r="H32" s="115" t="s">
        <v>408</v>
      </c>
      <c r="I32" s="57" t="s">
        <v>332</v>
      </c>
      <c r="J32" s="58" t="s">
        <v>415</v>
      </c>
    </row>
    <row r="33" ht="30" customHeight="1" spans="1:10">
      <c r="A33" s="59" t="s">
        <v>273</v>
      </c>
      <c r="B33" s="57" t="s">
        <v>406</v>
      </c>
      <c r="C33" s="115" t="s">
        <v>326</v>
      </c>
      <c r="D33" s="115" t="s">
        <v>334</v>
      </c>
      <c r="E33" s="52" t="s">
        <v>416</v>
      </c>
      <c r="F33" s="115" t="s">
        <v>336</v>
      </c>
      <c r="G33" s="54" t="s">
        <v>337</v>
      </c>
      <c r="H33" s="115" t="s">
        <v>338</v>
      </c>
      <c r="I33" s="57" t="s">
        <v>332</v>
      </c>
      <c r="J33" s="58" t="s">
        <v>417</v>
      </c>
    </row>
    <row r="34" ht="30" customHeight="1" spans="1:10">
      <c r="A34" s="59" t="s">
        <v>273</v>
      </c>
      <c r="B34" s="57" t="s">
        <v>406</v>
      </c>
      <c r="C34" s="115" t="s">
        <v>326</v>
      </c>
      <c r="D34" s="115" t="s">
        <v>334</v>
      </c>
      <c r="E34" s="52" t="s">
        <v>418</v>
      </c>
      <c r="F34" s="115" t="s">
        <v>336</v>
      </c>
      <c r="G34" s="54" t="s">
        <v>337</v>
      </c>
      <c r="H34" s="115" t="s">
        <v>338</v>
      </c>
      <c r="I34" s="57" t="s">
        <v>332</v>
      </c>
      <c r="J34" s="58" t="s">
        <v>419</v>
      </c>
    </row>
    <row r="35" ht="30" customHeight="1" spans="1:10">
      <c r="A35" s="59" t="s">
        <v>273</v>
      </c>
      <c r="B35" s="57" t="s">
        <v>406</v>
      </c>
      <c r="C35" s="115" t="s">
        <v>326</v>
      </c>
      <c r="D35" s="115" t="s">
        <v>340</v>
      </c>
      <c r="E35" s="52" t="s">
        <v>420</v>
      </c>
      <c r="F35" s="115" t="s">
        <v>336</v>
      </c>
      <c r="G35" s="54" t="s">
        <v>337</v>
      </c>
      <c r="H35" s="115" t="s">
        <v>338</v>
      </c>
      <c r="I35" s="57" t="s">
        <v>332</v>
      </c>
      <c r="J35" s="58" t="s">
        <v>421</v>
      </c>
    </row>
    <row r="36" ht="30" customHeight="1" spans="1:10">
      <c r="A36" s="59" t="s">
        <v>273</v>
      </c>
      <c r="B36" s="57" t="s">
        <v>406</v>
      </c>
      <c r="C36" s="115" t="s">
        <v>326</v>
      </c>
      <c r="D36" s="115" t="s">
        <v>340</v>
      </c>
      <c r="E36" s="52" t="s">
        <v>422</v>
      </c>
      <c r="F36" s="115" t="s">
        <v>336</v>
      </c>
      <c r="G36" s="54" t="s">
        <v>337</v>
      </c>
      <c r="H36" s="115" t="s">
        <v>338</v>
      </c>
      <c r="I36" s="57" t="s">
        <v>332</v>
      </c>
      <c r="J36" s="58" t="s">
        <v>423</v>
      </c>
    </row>
    <row r="37" ht="30" customHeight="1" spans="1:10">
      <c r="A37" s="59" t="s">
        <v>273</v>
      </c>
      <c r="B37" s="57" t="s">
        <v>406</v>
      </c>
      <c r="C37" s="115" t="s">
        <v>326</v>
      </c>
      <c r="D37" s="115" t="s">
        <v>340</v>
      </c>
      <c r="E37" s="52" t="s">
        <v>424</v>
      </c>
      <c r="F37" s="115" t="s">
        <v>336</v>
      </c>
      <c r="G37" s="54" t="s">
        <v>337</v>
      </c>
      <c r="H37" s="115" t="s">
        <v>338</v>
      </c>
      <c r="I37" s="57" t="s">
        <v>332</v>
      </c>
      <c r="J37" s="58" t="s">
        <v>425</v>
      </c>
    </row>
    <row r="38" ht="40" customHeight="1" spans="1:10">
      <c r="A38" s="59" t="s">
        <v>273</v>
      </c>
      <c r="B38" s="57" t="s">
        <v>406</v>
      </c>
      <c r="C38" s="115" t="s">
        <v>343</v>
      </c>
      <c r="D38" s="115" t="s">
        <v>344</v>
      </c>
      <c r="E38" s="52" t="s">
        <v>426</v>
      </c>
      <c r="F38" s="115" t="s">
        <v>336</v>
      </c>
      <c r="G38" s="54" t="s">
        <v>427</v>
      </c>
      <c r="H38" s="115"/>
      <c r="I38" s="57" t="s">
        <v>385</v>
      </c>
      <c r="J38" s="58" t="s">
        <v>428</v>
      </c>
    </row>
    <row r="39" ht="30" customHeight="1" spans="1:10">
      <c r="A39" s="59" t="s">
        <v>273</v>
      </c>
      <c r="B39" s="57" t="s">
        <v>406</v>
      </c>
      <c r="C39" s="115" t="s">
        <v>343</v>
      </c>
      <c r="D39" s="115" t="s">
        <v>344</v>
      </c>
      <c r="E39" s="52" t="s">
        <v>429</v>
      </c>
      <c r="F39" s="115" t="s">
        <v>365</v>
      </c>
      <c r="G39" s="54" t="s">
        <v>430</v>
      </c>
      <c r="H39" s="115" t="s">
        <v>338</v>
      </c>
      <c r="I39" s="57" t="s">
        <v>332</v>
      </c>
      <c r="J39" s="58" t="s">
        <v>431</v>
      </c>
    </row>
    <row r="40" ht="30" customHeight="1" spans="1:10">
      <c r="A40" s="59" t="s">
        <v>273</v>
      </c>
      <c r="B40" s="57" t="s">
        <v>406</v>
      </c>
      <c r="C40" s="115" t="s">
        <v>347</v>
      </c>
      <c r="D40" s="115" t="s">
        <v>348</v>
      </c>
      <c r="E40" s="52" t="s">
        <v>432</v>
      </c>
      <c r="F40" s="115" t="s">
        <v>329</v>
      </c>
      <c r="G40" s="54" t="s">
        <v>350</v>
      </c>
      <c r="H40" s="115" t="s">
        <v>338</v>
      </c>
      <c r="I40" s="57" t="s">
        <v>332</v>
      </c>
      <c r="J40" s="58" t="s">
        <v>433</v>
      </c>
    </row>
    <row r="41" ht="30" customHeight="1" spans="1:10">
      <c r="A41" s="59" t="s">
        <v>273</v>
      </c>
      <c r="B41" s="57" t="s">
        <v>406</v>
      </c>
      <c r="C41" s="115" t="s">
        <v>398</v>
      </c>
      <c r="D41" s="115" t="s">
        <v>399</v>
      </c>
      <c r="E41" s="52" t="s">
        <v>434</v>
      </c>
      <c r="F41" s="115" t="s">
        <v>365</v>
      </c>
      <c r="G41" s="54" t="s">
        <v>337</v>
      </c>
      <c r="H41" s="115" t="s">
        <v>338</v>
      </c>
      <c r="I41" s="57" t="s">
        <v>332</v>
      </c>
      <c r="J41" s="58" t="s">
        <v>435</v>
      </c>
    </row>
    <row r="42" ht="30" customHeight="1" spans="1:10">
      <c r="A42" s="59" t="s">
        <v>270</v>
      </c>
      <c r="B42" s="57" t="s">
        <v>436</v>
      </c>
      <c r="C42" s="115" t="s">
        <v>326</v>
      </c>
      <c r="D42" s="115" t="s">
        <v>327</v>
      </c>
      <c r="E42" s="52" t="s">
        <v>437</v>
      </c>
      <c r="F42" s="115" t="s">
        <v>329</v>
      </c>
      <c r="G42" s="54" t="s">
        <v>350</v>
      </c>
      <c r="H42" s="115" t="s">
        <v>338</v>
      </c>
      <c r="I42" s="57" t="s">
        <v>332</v>
      </c>
      <c r="J42" s="58" t="s">
        <v>438</v>
      </c>
    </row>
    <row r="43" ht="30" customHeight="1" spans="1:10">
      <c r="A43" s="59" t="s">
        <v>270</v>
      </c>
      <c r="B43" s="57" t="s">
        <v>436</v>
      </c>
      <c r="C43" s="115" t="s">
        <v>326</v>
      </c>
      <c r="D43" s="115" t="s">
        <v>334</v>
      </c>
      <c r="E43" s="52" t="s">
        <v>439</v>
      </c>
      <c r="F43" s="115" t="s">
        <v>336</v>
      </c>
      <c r="G43" s="54" t="s">
        <v>337</v>
      </c>
      <c r="H43" s="115" t="s">
        <v>338</v>
      </c>
      <c r="I43" s="57" t="s">
        <v>332</v>
      </c>
      <c r="J43" s="58" t="s">
        <v>440</v>
      </c>
    </row>
    <row r="44" ht="30" customHeight="1" spans="1:10">
      <c r="A44" s="59" t="s">
        <v>270</v>
      </c>
      <c r="B44" s="57" t="s">
        <v>436</v>
      </c>
      <c r="C44" s="115" t="s">
        <v>343</v>
      </c>
      <c r="D44" s="115" t="s">
        <v>344</v>
      </c>
      <c r="E44" s="52" t="s">
        <v>441</v>
      </c>
      <c r="F44" s="115" t="s">
        <v>336</v>
      </c>
      <c r="G44" s="54" t="s">
        <v>442</v>
      </c>
      <c r="H44" s="115"/>
      <c r="I44" s="57" t="s">
        <v>385</v>
      </c>
      <c r="J44" s="58" t="s">
        <v>443</v>
      </c>
    </row>
    <row r="45" ht="30" customHeight="1" spans="1:10">
      <c r="A45" s="59" t="s">
        <v>299</v>
      </c>
      <c r="B45" s="57" t="s">
        <v>444</v>
      </c>
      <c r="C45" s="115" t="s">
        <v>326</v>
      </c>
      <c r="D45" s="115" t="s">
        <v>327</v>
      </c>
      <c r="E45" s="52" t="s">
        <v>445</v>
      </c>
      <c r="F45" s="115" t="s">
        <v>329</v>
      </c>
      <c r="G45" s="54" t="s">
        <v>137</v>
      </c>
      <c r="H45" s="115" t="s">
        <v>446</v>
      </c>
      <c r="I45" s="57" t="s">
        <v>332</v>
      </c>
      <c r="J45" s="58" t="s">
        <v>447</v>
      </c>
    </row>
    <row r="46" ht="30" customHeight="1" spans="1:10">
      <c r="A46" s="59" t="s">
        <v>299</v>
      </c>
      <c r="B46" s="57" t="s">
        <v>444</v>
      </c>
      <c r="C46" s="115" t="s">
        <v>326</v>
      </c>
      <c r="D46" s="115" t="s">
        <v>327</v>
      </c>
      <c r="E46" s="52" t="s">
        <v>448</v>
      </c>
      <c r="F46" s="115" t="s">
        <v>336</v>
      </c>
      <c r="G46" s="54" t="s">
        <v>449</v>
      </c>
      <c r="H46" s="115" t="s">
        <v>446</v>
      </c>
      <c r="I46" s="57" t="s">
        <v>332</v>
      </c>
      <c r="J46" s="58" t="s">
        <v>450</v>
      </c>
    </row>
    <row r="47" ht="40" customHeight="1" spans="1:10">
      <c r="A47" s="59" t="s">
        <v>299</v>
      </c>
      <c r="B47" s="57" t="s">
        <v>444</v>
      </c>
      <c r="C47" s="115" t="s">
        <v>343</v>
      </c>
      <c r="D47" s="115" t="s">
        <v>344</v>
      </c>
      <c r="E47" s="52" t="s">
        <v>451</v>
      </c>
      <c r="F47" s="115" t="s">
        <v>336</v>
      </c>
      <c r="G47" s="54" t="s">
        <v>337</v>
      </c>
      <c r="H47" s="115" t="s">
        <v>338</v>
      </c>
      <c r="I47" s="57" t="s">
        <v>332</v>
      </c>
      <c r="J47" s="58" t="s">
        <v>452</v>
      </c>
    </row>
    <row r="48" ht="40" customHeight="1" spans="1:10">
      <c r="A48" s="59" t="s">
        <v>299</v>
      </c>
      <c r="B48" s="57" t="s">
        <v>444</v>
      </c>
      <c r="C48" s="115" t="s">
        <v>343</v>
      </c>
      <c r="D48" s="115" t="s">
        <v>344</v>
      </c>
      <c r="E48" s="52" t="s">
        <v>453</v>
      </c>
      <c r="F48" s="115" t="s">
        <v>336</v>
      </c>
      <c r="G48" s="54" t="s">
        <v>337</v>
      </c>
      <c r="H48" s="115" t="s">
        <v>338</v>
      </c>
      <c r="I48" s="57" t="s">
        <v>332</v>
      </c>
      <c r="J48" s="58" t="s">
        <v>454</v>
      </c>
    </row>
    <row r="49" ht="40" customHeight="1" spans="1:10">
      <c r="A49" s="59" t="s">
        <v>299</v>
      </c>
      <c r="B49" s="57" t="s">
        <v>444</v>
      </c>
      <c r="C49" s="115" t="s">
        <v>347</v>
      </c>
      <c r="D49" s="115" t="s">
        <v>348</v>
      </c>
      <c r="E49" s="52" t="s">
        <v>455</v>
      </c>
      <c r="F49" s="115" t="s">
        <v>329</v>
      </c>
      <c r="G49" s="54" t="s">
        <v>456</v>
      </c>
      <c r="H49" s="115" t="s">
        <v>338</v>
      </c>
      <c r="I49" s="57" t="s">
        <v>332</v>
      </c>
      <c r="J49" s="58" t="s">
        <v>457</v>
      </c>
    </row>
    <row r="50" ht="30" customHeight="1" spans="1:10">
      <c r="A50" s="59" t="s">
        <v>299</v>
      </c>
      <c r="B50" s="57" t="s">
        <v>444</v>
      </c>
      <c r="C50" s="115" t="s">
        <v>347</v>
      </c>
      <c r="D50" s="115" t="s">
        <v>348</v>
      </c>
      <c r="E50" s="52" t="s">
        <v>458</v>
      </c>
      <c r="F50" s="115" t="s">
        <v>329</v>
      </c>
      <c r="G50" s="54" t="s">
        <v>350</v>
      </c>
      <c r="H50" s="115" t="s">
        <v>338</v>
      </c>
      <c r="I50" s="57" t="s">
        <v>332</v>
      </c>
      <c r="J50" s="58" t="s">
        <v>459</v>
      </c>
    </row>
    <row r="51" ht="52" customHeight="1" spans="1:10">
      <c r="A51" s="59" t="s">
        <v>291</v>
      </c>
      <c r="B51" s="57" t="s">
        <v>460</v>
      </c>
      <c r="C51" s="115" t="s">
        <v>326</v>
      </c>
      <c r="D51" s="115" t="s">
        <v>327</v>
      </c>
      <c r="E51" s="52" t="s">
        <v>461</v>
      </c>
      <c r="F51" s="115" t="s">
        <v>336</v>
      </c>
      <c r="G51" s="54" t="s">
        <v>462</v>
      </c>
      <c r="H51" s="115" t="s">
        <v>463</v>
      </c>
      <c r="I51" s="57" t="s">
        <v>332</v>
      </c>
      <c r="J51" s="58" t="s">
        <v>464</v>
      </c>
    </row>
    <row r="52" ht="72" customHeight="1" spans="1:10">
      <c r="A52" s="59" t="s">
        <v>291</v>
      </c>
      <c r="B52" s="57" t="s">
        <v>460</v>
      </c>
      <c r="C52" s="115" t="s">
        <v>326</v>
      </c>
      <c r="D52" s="115" t="s">
        <v>327</v>
      </c>
      <c r="E52" s="52" t="s">
        <v>465</v>
      </c>
      <c r="F52" s="115" t="s">
        <v>329</v>
      </c>
      <c r="G52" s="54" t="s">
        <v>350</v>
      </c>
      <c r="H52" s="115" t="s">
        <v>466</v>
      </c>
      <c r="I52" s="57" t="s">
        <v>332</v>
      </c>
      <c r="J52" s="58" t="s">
        <v>467</v>
      </c>
    </row>
    <row r="53" ht="52" customHeight="1" spans="1:10">
      <c r="A53" s="59" t="s">
        <v>291</v>
      </c>
      <c r="B53" s="57" t="s">
        <v>460</v>
      </c>
      <c r="C53" s="115" t="s">
        <v>326</v>
      </c>
      <c r="D53" s="115" t="s">
        <v>327</v>
      </c>
      <c r="E53" s="52" t="s">
        <v>468</v>
      </c>
      <c r="F53" s="115" t="s">
        <v>336</v>
      </c>
      <c r="G53" s="54" t="s">
        <v>337</v>
      </c>
      <c r="H53" s="115" t="s">
        <v>338</v>
      </c>
      <c r="I53" s="57" t="s">
        <v>332</v>
      </c>
      <c r="J53" s="58" t="s">
        <v>469</v>
      </c>
    </row>
    <row r="54" ht="62" customHeight="1" spans="1:10">
      <c r="A54" s="59" t="s">
        <v>291</v>
      </c>
      <c r="B54" s="57" t="s">
        <v>460</v>
      </c>
      <c r="C54" s="115" t="s">
        <v>326</v>
      </c>
      <c r="D54" s="115" t="s">
        <v>327</v>
      </c>
      <c r="E54" s="52" t="s">
        <v>470</v>
      </c>
      <c r="F54" s="115" t="s">
        <v>336</v>
      </c>
      <c r="G54" s="54" t="s">
        <v>337</v>
      </c>
      <c r="H54" s="115" t="s">
        <v>338</v>
      </c>
      <c r="I54" s="57" t="s">
        <v>332</v>
      </c>
      <c r="J54" s="58" t="s">
        <v>471</v>
      </c>
    </row>
    <row r="55" ht="97" customHeight="1" spans="1:10">
      <c r="A55" s="59" t="s">
        <v>291</v>
      </c>
      <c r="B55" s="57" t="s">
        <v>460</v>
      </c>
      <c r="C55" s="115" t="s">
        <v>326</v>
      </c>
      <c r="D55" s="115" t="s">
        <v>327</v>
      </c>
      <c r="E55" s="52" t="s">
        <v>472</v>
      </c>
      <c r="F55" s="115" t="s">
        <v>329</v>
      </c>
      <c r="G55" s="54" t="s">
        <v>138</v>
      </c>
      <c r="H55" s="115" t="s">
        <v>446</v>
      </c>
      <c r="I55" s="57" t="s">
        <v>332</v>
      </c>
      <c r="J55" s="58" t="s">
        <v>473</v>
      </c>
    </row>
    <row r="56" ht="87" customHeight="1" spans="1:10">
      <c r="A56" s="59" t="s">
        <v>291</v>
      </c>
      <c r="B56" s="57" t="s">
        <v>460</v>
      </c>
      <c r="C56" s="115" t="s">
        <v>326</v>
      </c>
      <c r="D56" s="115" t="s">
        <v>327</v>
      </c>
      <c r="E56" s="52" t="s">
        <v>474</v>
      </c>
      <c r="F56" s="115" t="s">
        <v>329</v>
      </c>
      <c r="G56" s="54" t="s">
        <v>475</v>
      </c>
      <c r="H56" s="115" t="s">
        <v>476</v>
      </c>
      <c r="I56" s="57" t="s">
        <v>332</v>
      </c>
      <c r="J56" s="58" t="s">
        <v>477</v>
      </c>
    </row>
    <row r="57" ht="52" customHeight="1" spans="1:10">
      <c r="A57" s="59" t="s">
        <v>291</v>
      </c>
      <c r="B57" s="57" t="s">
        <v>460</v>
      </c>
      <c r="C57" s="115" t="s">
        <v>326</v>
      </c>
      <c r="D57" s="115" t="s">
        <v>327</v>
      </c>
      <c r="E57" s="52" t="s">
        <v>478</v>
      </c>
      <c r="F57" s="115" t="s">
        <v>336</v>
      </c>
      <c r="G57" s="54" t="s">
        <v>479</v>
      </c>
      <c r="H57" s="115" t="s">
        <v>480</v>
      </c>
      <c r="I57" s="57" t="s">
        <v>332</v>
      </c>
      <c r="J57" s="58" t="s">
        <v>481</v>
      </c>
    </row>
    <row r="58" ht="147" customHeight="1" spans="1:10">
      <c r="A58" s="59" t="s">
        <v>291</v>
      </c>
      <c r="B58" s="57" t="s">
        <v>460</v>
      </c>
      <c r="C58" s="115" t="s">
        <v>326</v>
      </c>
      <c r="D58" s="115" t="s">
        <v>327</v>
      </c>
      <c r="E58" s="52" t="s">
        <v>482</v>
      </c>
      <c r="F58" s="115" t="s">
        <v>336</v>
      </c>
      <c r="G58" s="54" t="s">
        <v>337</v>
      </c>
      <c r="H58" s="115" t="s">
        <v>338</v>
      </c>
      <c r="I58" s="57" t="s">
        <v>332</v>
      </c>
      <c r="J58" s="58" t="s">
        <v>483</v>
      </c>
    </row>
    <row r="59" ht="52" customHeight="1" spans="1:10">
      <c r="A59" s="59" t="s">
        <v>291</v>
      </c>
      <c r="B59" s="57" t="s">
        <v>460</v>
      </c>
      <c r="C59" s="115" t="s">
        <v>326</v>
      </c>
      <c r="D59" s="115" t="s">
        <v>327</v>
      </c>
      <c r="E59" s="52" t="s">
        <v>484</v>
      </c>
      <c r="F59" s="115" t="s">
        <v>329</v>
      </c>
      <c r="G59" s="54" t="s">
        <v>485</v>
      </c>
      <c r="H59" s="115" t="s">
        <v>486</v>
      </c>
      <c r="I59" s="57" t="s">
        <v>332</v>
      </c>
      <c r="J59" s="58" t="s">
        <v>487</v>
      </c>
    </row>
    <row r="60" ht="52" customHeight="1" spans="1:10">
      <c r="A60" s="59" t="s">
        <v>291</v>
      </c>
      <c r="B60" s="57" t="s">
        <v>460</v>
      </c>
      <c r="C60" s="115" t="s">
        <v>326</v>
      </c>
      <c r="D60" s="115" t="s">
        <v>327</v>
      </c>
      <c r="E60" s="52" t="s">
        <v>488</v>
      </c>
      <c r="F60" s="115" t="s">
        <v>329</v>
      </c>
      <c r="G60" s="54" t="s">
        <v>489</v>
      </c>
      <c r="H60" s="115" t="s">
        <v>490</v>
      </c>
      <c r="I60" s="57" t="s">
        <v>332</v>
      </c>
      <c r="J60" s="58" t="s">
        <v>491</v>
      </c>
    </row>
    <row r="61" ht="42" customHeight="1" spans="1:10">
      <c r="A61" s="59" t="s">
        <v>291</v>
      </c>
      <c r="B61" s="57" t="s">
        <v>460</v>
      </c>
      <c r="C61" s="115" t="s">
        <v>326</v>
      </c>
      <c r="D61" s="115" t="s">
        <v>334</v>
      </c>
      <c r="E61" s="52" t="s">
        <v>492</v>
      </c>
      <c r="F61" s="115" t="s">
        <v>329</v>
      </c>
      <c r="G61" s="54" t="s">
        <v>350</v>
      </c>
      <c r="H61" s="115" t="s">
        <v>338</v>
      </c>
      <c r="I61" s="57" t="s">
        <v>332</v>
      </c>
      <c r="J61" s="58" t="s">
        <v>493</v>
      </c>
    </row>
    <row r="62" ht="42" customHeight="1" spans="1:10">
      <c r="A62" s="59" t="s">
        <v>291</v>
      </c>
      <c r="B62" s="57" t="s">
        <v>460</v>
      </c>
      <c r="C62" s="115" t="s">
        <v>326</v>
      </c>
      <c r="D62" s="115" t="s">
        <v>340</v>
      </c>
      <c r="E62" s="52" t="s">
        <v>494</v>
      </c>
      <c r="F62" s="115" t="s">
        <v>336</v>
      </c>
      <c r="G62" s="54" t="s">
        <v>337</v>
      </c>
      <c r="H62" s="115" t="s">
        <v>338</v>
      </c>
      <c r="I62" s="57" t="s">
        <v>332</v>
      </c>
      <c r="J62" s="58" t="s">
        <v>495</v>
      </c>
    </row>
    <row r="63" ht="52" customHeight="1" spans="1:10">
      <c r="A63" s="59" t="s">
        <v>291</v>
      </c>
      <c r="B63" s="57" t="s">
        <v>460</v>
      </c>
      <c r="C63" s="115" t="s">
        <v>326</v>
      </c>
      <c r="D63" s="115" t="s">
        <v>340</v>
      </c>
      <c r="E63" s="52" t="s">
        <v>496</v>
      </c>
      <c r="F63" s="115" t="s">
        <v>336</v>
      </c>
      <c r="G63" s="54" t="s">
        <v>337</v>
      </c>
      <c r="H63" s="115" t="s">
        <v>338</v>
      </c>
      <c r="I63" s="57" t="s">
        <v>332</v>
      </c>
      <c r="J63" s="58" t="s">
        <v>497</v>
      </c>
    </row>
    <row r="64" ht="52" customHeight="1" spans="1:10">
      <c r="A64" s="59" t="s">
        <v>291</v>
      </c>
      <c r="B64" s="57" t="s">
        <v>460</v>
      </c>
      <c r="C64" s="115" t="s">
        <v>343</v>
      </c>
      <c r="D64" s="115" t="s">
        <v>344</v>
      </c>
      <c r="E64" s="52" t="s">
        <v>498</v>
      </c>
      <c r="F64" s="115" t="s">
        <v>329</v>
      </c>
      <c r="G64" s="54" t="s">
        <v>499</v>
      </c>
      <c r="H64" s="115" t="s">
        <v>446</v>
      </c>
      <c r="I64" s="57" t="s">
        <v>332</v>
      </c>
      <c r="J64" s="58" t="s">
        <v>500</v>
      </c>
    </row>
    <row r="65" ht="52" customHeight="1" spans="1:10">
      <c r="A65" s="59" t="s">
        <v>291</v>
      </c>
      <c r="B65" s="57" t="s">
        <v>460</v>
      </c>
      <c r="C65" s="115" t="s">
        <v>343</v>
      </c>
      <c r="D65" s="115" t="s">
        <v>344</v>
      </c>
      <c r="E65" s="52" t="s">
        <v>501</v>
      </c>
      <c r="F65" s="115" t="s">
        <v>329</v>
      </c>
      <c r="G65" s="54" t="s">
        <v>502</v>
      </c>
      <c r="H65" s="115" t="s">
        <v>338</v>
      </c>
      <c r="I65" s="57" t="s">
        <v>332</v>
      </c>
      <c r="J65" s="58" t="s">
        <v>503</v>
      </c>
    </row>
    <row r="66" ht="42" customHeight="1" spans="1:10">
      <c r="A66" s="59" t="s">
        <v>291</v>
      </c>
      <c r="B66" s="57" t="s">
        <v>460</v>
      </c>
      <c r="C66" s="115" t="s">
        <v>343</v>
      </c>
      <c r="D66" s="115" t="s">
        <v>344</v>
      </c>
      <c r="E66" s="52" t="s">
        <v>504</v>
      </c>
      <c r="F66" s="115" t="s">
        <v>329</v>
      </c>
      <c r="G66" s="54" t="s">
        <v>350</v>
      </c>
      <c r="H66" s="115" t="s">
        <v>338</v>
      </c>
      <c r="I66" s="57" t="s">
        <v>332</v>
      </c>
      <c r="J66" s="58" t="s">
        <v>505</v>
      </c>
    </row>
    <row r="67" ht="42" customHeight="1" spans="1:10">
      <c r="A67" s="59" t="s">
        <v>291</v>
      </c>
      <c r="B67" s="57" t="s">
        <v>460</v>
      </c>
      <c r="C67" s="115" t="s">
        <v>343</v>
      </c>
      <c r="D67" s="115" t="s">
        <v>506</v>
      </c>
      <c r="E67" s="52" t="s">
        <v>429</v>
      </c>
      <c r="F67" s="115" t="s">
        <v>365</v>
      </c>
      <c r="G67" s="54" t="s">
        <v>430</v>
      </c>
      <c r="H67" s="115" t="s">
        <v>338</v>
      </c>
      <c r="I67" s="57" t="s">
        <v>332</v>
      </c>
      <c r="J67" s="58" t="s">
        <v>507</v>
      </c>
    </row>
    <row r="68" ht="52" customHeight="1" spans="1:10">
      <c r="A68" s="59" t="s">
        <v>291</v>
      </c>
      <c r="B68" s="57" t="s">
        <v>460</v>
      </c>
      <c r="C68" s="115" t="s">
        <v>343</v>
      </c>
      <c r="D68" s="115" t="s">
        <v>506</v>
      </c>
      <c r="E68" s="52" t="s">
        <v>508</v>
      </c>
      <c r="F68" s="115" t="s">
        <v>336</v>
      </c>
      <c r="G68" s="54" t="s">
        <v>509</v>
      </c>
      <c r="H68" s="115"/>
      <c r="I68" s="57" t="s">
        <v>385</v>
      </c>
      <c r="J68" s="58" t="s">
        <v>510</v>
      </c>
    </row>
    <row r="69" ht="52" customHeight="1" spans="1:10">
      <c r="A69" s="59" t="s">
        <v>291</v>
      </c>
      <c r="B69" s="57" t="s">
        <v>460</v>
      </c>
      <c r="C69" s="115" t="s">
        <v>347</v>
      </c>
      <c r="D69" s="115" t="s">
        <v>348</v>
      </c>
      <c r="E69" s="52" t="s">
        <v>511</v>
      </c>
      <c r="F69" s="115" t="s">
        <v>329</v>
      </c>
      <c r="G69" s="54" t="s">
        <v>350</v>
      </c>
      <c r="H69" s="115" t="s">
        <v>338</v>
      </c>
      <c r="I69" s="57" t="s">
        <v>332</v>
      </c>
      <c r="J69" s="58" t="s">
        <v>512</v>
      </c>
    </row>
    <row r="70" ht="62" customHeight="1" spans="1:10">
      <c r="A70" s="59" t="s">
        <v>291</v>
      </c>
      <c r="B70" s="57" t="s">
        <v>460</v>
      </c>
      <c r="C70" s="115" t="s">
        <v>347</v>
      </c>
      <c r="D70" s="115" t="s">
        <v>348</v>
      </c>
      <c r="E70" s="52" t="s">
        <v>513</v>
      </c>
      <c r="F70" s="115" t="s">
        <v>329</v>
      </c>
      <c r="G70" s="54" t="s">
        <v>350</v>
      </c>
      <c r="H70" s="115" t="s">
        <v>338</v>
      </c>
      <c r="I70" s="57" t="s">
        <v>332</v>
      </c>
      <c r="J70" s="58" t="s">
        <v>514</v>
      </c>
    </row>
    <row r="71" ht="45" customHeight="1" spans="1:10">
      <c r="A71" s="59" t="s">
        <v>282</v>
      </c>
      <c r="B71" s="57" t="s">
        <v>515</v>
      </c>
      <c r="C71" s="115" t="s">
        <v>326</v>
      </c>
      <c r="D71" s="115" t="s">
        <v>327</v>
      </c>
      <c r="E71" s="52" t="s">
        <v>516</v>
      </c>
      <c r="F71" s="115" t="s">
        <v>329</v>
      </c>
      <c r="G71" s="54" t="s">
        <v>517</v>
      </c>
      <c r="H71" s="115" t="s">
        <v>358</v>
      </c>
      <c r="I71" s="57" t="s">
        <v>332</v>
      </c>
      <c r="J71" s="58" t="s">
        <v>518</v>
      </c>
    </row>
    <row r="72" ht="45" customHeight="1" spans="1:10">
      <c r="A72" s="59" t="s">
        <v>282</v>
      </c>
      <c r="B72" s="57" t="s">
        <v>515</v>
      </c>
      <c r="C72" s="115" t="s">
        <v>326</v>
      </c>
      <c r="D72" s="115" t="s">
        <v>327</v>
      </c>
      <c r="E72" s="52" t="s">
        <v>519</v>
      </c>
      <c r="F72" s="115" t="s">
        <v>329</v>
      </c>
      <c r="G72" s="54" t="s">
        <v>520</v>
      </c>
      <c r="H72" s="115" t="s">
        <v>490</v>
      </c>
      <c r="I72" s="57" t="s">
        <v>332</v>
      </c>
      <c r="J72" s="58" t="s">
        <v>521</v>
      </c>
    </row>
    <row r="73" ht="55" customHeight="1" spans="1:10">
      <c r="A73" s="59" t="s">
        <v>282</v>
      </c>
      <c r="B73" s="57" t="s">
        <v>515</v>
      </c>
      <c r="C73" s="115" t="s">
        <v>326</v>
      </c>
      <c r="D73" s="115" t="s">
        <v>334</v>
      </c>
      <c r="E73" s="52" t="s">
        <v>522</v>
      </c>
      <c r="F73" s="115" t="s">
        <v>365</v>
      </c>
      <c r="G73" s="54" t="s">
        <v>523</v>
      </c>
      <c r="H73" s="115" t="s">
        <v>338</v>
      </c>
      <c r="I73" s="57" t="s">
        <v>332</v>
      </c>
      <c r="J73" s="58" t="s">
        <v>524</v>
      </c>
    </row>
    <row r="74" ht="55" customHeight="1" spans="1:10">
      <c r="A74" s="59" t="s">
        <v>282</v>
      </c>
      <c r="B74" s="57" t="s">
        <v>515</v>
      </c>
      <c r="C74" s="115" t="s">
        <v>326</v>
      </c>
      <c r="D74" s="115" t="s">
        <v>340</v>
      </c>
      <c r="E74" s="52" t="s">
        <v>525</v>
      </c>
      <c r="F74" s="115" t="s">
        <v>329</v>
      </c>
      <c r="G74" s="54" t="s">
        <v>526</v>
      </c>
      <c r="H74" s="115" t="s">
        <v>338</v>
      </c>
      <c r="I74" s="57" t="s">
        <v>332</v>
      </c>
      <c r="J74" s="58" t="s">
        <v>527</v>
      </c>
    </row>
    <row r="75" ht="55" customHeight="1" spans="1:10">
      <c r="A75" s="59" t="s">
        <v>282</v>
      </c>
      <c r="B75" s="57" t="s">
        <v>515</v>
      </c>
      <c r="C75" s="115" t="s">
        <v>343</v>
      </c>
      <c r="D75" s="115" t="s">
        <v>344</v>
      </c>
      <c r="E75" s="52" t="s">
        <v>528</v>
      </c>
      <c r="F75" s="115" t="s">
        <v>329</v>
      </c>
      <c r="G75" s="54" t="s">
        <v>529</v>
      </c>
      <c r="H75" s="115" t="s">
        <v>338</v>
      </c>
      <c r="I75" s="57" t="s">
        <v>332</v>
      </c>
      <c r="J75" s="58" t="s">
        <v>530</v>
      </c>
    </row>
    <row r="76" ht="55" customHeight="1" spans="1:10">
      <c r="A76" s="59" t="s">
        <v>282</v>
      </c>
      <c r="B76" s="57" t="s">
        <v>515</v>
      </c>
      <c r="C76" s="115" t="s">
        <v>398</v>
      </c>
      <c r="D76" s="115" t="s">
        <v>399</v>
      </c>
      <c r="E76" s="52" t="s">
        <v>531</v>
      </c>
      <c r="F76" s="115" t="s">
        <v>365</v>
      </c>
      <c r="G76" s="54" t="s">
        <v>532</v>
      </c>
      <c r="H76" s="115" t="s">
        <v>533</v>
      </c>
      <c r="I76" s="57" t="s">
        <v>332</v>
      </c>
      <c r="J76" s="58" t="s">
        <v>534</v>
      </c>
    </row>
    <row r="77" ht="55" customHeight="1" spans="1:10">
      <c r="A77" s="59" t="s">
        <v>282</v>
      </c>
      <c r="B77" s="57" t="s">
        <v>515</v>
      </c>
      <c r="C77" s="115" t="s">
        <v>398</v>
      </c>
      <c r="D77" s="115" t="s">
        <v>399</v>
      </c>
      <c r="E77" s="52" t="s">
        <v>535</v>
      </c>
      <c r="F77" s="115" t="s">
        <v>365</v>
      </c>
      <c r="G77" s="54" t="s">
        <v>381</v>
      </c>
      <c r="H77" s="115" t="s">
        <v>533</v>
      </c>
      <c r="I77" s="57" t="s">
        <v>332</v>
      </c>
      <c r="J77" s="58" t="s">
        <v>536</v>
      </c>
    </row>
    <row r="78" ht="40" customHeight="1" spans="1:10">
      <c r="A78" s="59" t="s">
        <v>308</v>
      </c>
      <c r="B78" s="57" t="s">
        <v>537</v>
      </c>
      <c r="C78" s="115" t="s">
        <v>326</v>
      </c>
      <c r="D78" s="115" t="s">
        <v>327</v>
      </c>
      <c r="E78" s="52" t="s">
        <v>538</v>
      </c>
      <c r="F78" s="115" t="s">
        <v>329</v>
      </c>
      <c r="G78" s="54" t="s">
        <v>539</v>
      </c>
      <c r="H78" s="115" t="s">
        <v>540</v>
      </c>
      <c r="I78" s="57" t="s">
        <v>332</v>
      </c>
      <c r="J78" s="58" t="s">
        <v>541</v>
      </c>
    </row>
    <row r="79" ht="50" customHeight="1" spans="1:10">
      <c r="A79" s="59" t="s">
        <v>308</v>
      </c>
      <c r="B79" s="57" t="s">
        <v>537</v>
      </c>
      <c r="C79" s="115" t="s">
        <v>326</v>
      </c>
      <c r="D79" s="115" t="s">
        <v>327</v>
      </c>
      <c r="E79" s="52" t="s">
        <v>542</v>
      </c>
      <c r="F79" s="115" t="s">
        <v>329</v>
      </c>
      <c r="G79" s="54" t="s">
        <v>543</v>
      </c>
      <c r="H79" s="115" t="s">
        <v>358</v>
      </c>
      <c r="I79" s="57" t="s">
        <v>332</v>
      </c>
      <c r="J79" s="58" t="s">
        <v>544</v>
      </c>
    </row>
    <row r="80" ht="40" customHeight="1" spans="1:10">
      <c r="A80" s="59" t="s">
        <v>308</v>
      </c>
      <c r="B80" s="57" t="s">
        <v>537</v>
      </c>
      <c r="C80" s="115" t="s">
        <v>326</v>
      </c>
      <c r="D80" s="115" t="s">
        <v>327</v>
      </c>
      <c r="E80" s="52" t="s">
        <v>545</v>
      </c>
      <c r="F80" s="115" t="s">
        <v>329</v>
      </c>
      <c r="G80" s="54" t="s">
        <v>546</v>
      </c>
      <c r="H80" s="115" t="s">
        <v>373</v>
      </c>
      <c r="I80" s="57" t="s">
        <v>332</v>
      </c>
      <c r="J80" s="58" t="s">
        <v>547</v>
      </c>
    </row>
    <row r="81" ht="85" customHeight="1" spans="1:10">
      <c r="A81" s="59" t="s">
        <v>308</v>
      </c>
      <c r="B81" s="57" t="s">
        <v>537</v>
      </c>
      <c r="C81" s="115" t="s">
        <v>326</v>
      </c>
      <c r="D81" s="115" t="s">
        <v>327</v>
      </c>
      <c r="E81" s="52" t="s">
        <v>548</v>
      </c>
      <c r="F81" s="115" t="s">
        <v>329</v>
      </c>
      <c r="G81" s="54" t="s">
        <v>543</v>
      </c>
      <c r="H81" s="115" t="s">
        <v>358</v>
      </c>
      <c r="I81" s="57" t="s">
        <v>332</v>
      </c>
      <c r="J81" s="58" t="s">
        <v>549</v>
      </c>
    </row>
    <row r="82" ht="40" customHeight="1" spans="1:10">
      <c r="A82" s="59" t="s">
        <v>308</v>
      </c>
      <c r="B82" s="57" t="s">
        <v>537</v>
      </c>
      <c r="C82" s="115" t="s">
        <v>326</v>
      </c>
      <c r="D82" s="115" t="s">
        <v>327</v>
      </c>
      <c r="E82" s="52" t="s">
        <v>550</v>
      </c>
      <c r="F82" s="115" t="s">
        <v>329</v>
      </c>
      <c r="G82" s="54" t="s">
        <v>411</v>
      </c>
      <c r="H82" s="115" t="s">
        <v>373</v>
      </c>
      <c r="I82" s="57" t="s">
        <v>332</v>
      </c>
      <c r="J82" s="58" t="s">
        <v>551</v>
      </c>
    </row>
    <row r="83" ht="40" customHeight="1" spans="1:10">
      <c r="A83" s="59" t="s">
        <v>308</v>
      </c>
      <c r="B83" s="57" t="s">
        <v>537</v>
      </c>
      <c r="C83" s="115" t="s">
        <v>326</v>
      </c>
      <c r="D83" s="115" t="s">
        <v>327</v>
      </c>
      <c r="E83" s="52" t="s">
        <v>552</v>
      </c>
      <c r="F83" s="115" t="s">
        <v>329</v>
      </c>
      <c r="G83" s="54" t="s">
        <v>366</v>
      </c>
      <c r="H83" s="115" t="s">
        <v>446</v>
      </c>
      <c r="I83" s="57" t="s">
        <v>332</v>
      </c>
      <c r="J83" s="58" t="s">
        <v>553</v>
      </c>
    </row>
    <row r="84" ht="30" customHeight="1" spans="1:10">
      <c r="A84" s="59" t="s">
        <v>308</v>
      </c>
      <c r="B84" s="57" t="s">
        <v>537</v>
      </c>
      <c r="C84" s="115" t="s">
        <v>326</v>
      </c>
      <c r="D84" s="115" t="s">
        <v>327</v>
      </c>
      <c r="E84" s="52" t="s">
        <v>554</v>
      </c>
      <c r="F84" s="115" t="s">
        <v>329</v>
      </c>
      <c r="G84" s="54" t="s">
        <v>449</v>
      </c>
      <c r="H84" s="115" t="s">
        <v>446</v>
      </c>
      <c r="I84" s="57" t="s">
        <v>332</v>
      </c>
      <c r="J84" s="58" t="s">
        <v>555</v>
      </c>
    </row>
    <row r="85" ht="30" customHeight="1" spans="1:10">
      <c r="A85" s="59" t="s">
        <v>308</v>
      </c>
      <c r="B85" s="57" t="s">
        <v>537</v>
      </c>
      <c r="C85" s="115" t="s">
        <v>326</v>
      </c>
      <c r="D85" s="115" t="s">
        <v>334</v>
      </c>
      <c r="E85" s="52" t="s">
        <v>556</v>
      </c>
      <c r="F85" s="115" t="s">
        <v>329</v>
      </c>
      <c r="G85" s="54" t="s">
        <v>381</v>
      </c>
      <c r="H85" s="115" t="s">
        <v>338</v>
      </c>
      <c r="I85" s="57" t="s">
        <v>332</v>
      </c>
      <c r="J85" s="58" t="s">
        <v>557</v>
      </c>
    </row>
    <row r="86" ht="40" customHeight="1" spans="1:10">
      <c r="A86" s="59" t="s">
        <v>308</v>
      </c>
      <c r="B86" s="57" t="s">
        <v>537</v>
      </c>
      <c r="C86" s="115" t="s">
        <v>326</v>
      </c>
      <c r="D86" s="115" t="s">
        <v>334</v>
      </c>
      <c r="E86" s="52" t="s">
        <v>558</v>
      </c>
      <c r="F86" s="115" t="s">
        <v>336</v>
      </c>
      <c r="G86" s="54" t="s">
        <v>337</v>
      </c>
      <c r="H86" s="115" t="s">
        <v>338</v>
      </c>
      <c r="I86" s="57" t="s">
        <v>332</v>
      </c>
      <c r="J86" s="58" t="s">
        <v>559</v>
      </c>
    </row>
    <row r="87" ht="50" customHeight="1" spans="1:10">
      <c r="A87" s="59" t="s">
        <v>308</v>
      </c>
      <c r="B87" s="57" t="s">
        <v>537</v>
      </c>
      <c r="C87" s="115" t="s">
        <v>326</v>
      </c>
      <c r="D87" s="115" t="s">
        <v>334</v>
      </c>
      <c r="E87" s="52" t="s">
        <v>560</v>
      </c>
      <c r="F87" s="115" t="s">
        <v>336</v>
      </c>
      <c r="G87" s="54" t="s">
        <v>337</v>
      </c>
      <c r="H87" s="115" t="s">
        <v>338</v>
      </c>
      <c r="I87" s="57" t="s">
        <v>332</v>
      </c>
      <c r="J87" s="58" t="s">
        <v>561</v>
      </c>
    </row>
    <row r="88" ht="60" customHeight="1" spans="1:10">
      <c r="A88" s="59" t="s">
        <v>308</v>
      </c>
      <c r="B88" s="57" t="s">
        <v>537</v>
      </c>
      <c r="C88" s="115" t="s">
        <v>326</v>
      </c>
      <c r="D88" s="115" t="s">
        <v>340</v>
      </c>
      <c r="E88" s="52" t="s">
        <v>562</v>
      </c>
      <c r="F88" s="115" t="s">
        <v>336</v>
      </c>
      <c r="G88" s="54" t="s">
        <v>337</v>
      </c>
      <c r="H88" s="115" t="s">
        <v>338</v>
      </c>
      <c r="I88" s="57" t="s">
        <v>332</v>
      </c>
      <c r="J88" s="58" t="s">
        <v>563</v>
      </c>
    </row>
    <row r="89" ht="60" customHeight="1" spans="1:10">
      <c r="A89" s="59" t="s">
        <v>308</v>
      </c>
      <c r="B89" s="57" t="s">
        <v>537</v>
      </c>
      <c r="C89" s="115" t="s">
        <v>326</v>
      </c>
      <c r="D89" s="115" t="s">
        <v>340</v>
      </c>
      <c r="E89" s="52" t="s">
        <v>564</v>
      </c>
      <c r="F89" s="115" t="s">
        <v>336</v>
      </c>
      <c r="G89" s="54" t="s">
        <v>337</v>
      </c>
      <c r="H89" s="115" t="s">
        <v>338</v>
      </c>
      <c r="I89" s="57" t="s">
        <v>332</v>
      </c>
      <c r="J89" s="58" t="s">
        <v>565</v>
      </c>
    </row>
    <row r="90" ht="30" customHeight="1" spans="1:10">
      <c r="A90" s="59" t="s">
        <v>308</v>
      </c>
      <c r="B90" s="57" t="s">
        <v>537</v>
      </c>
      <c r="C90" s="115" t="s">
        <v>326</v>
      </c>
      <c r="D90" s="115" t="s">
        <v>340</v>
      </c>
      <c r="E90" s="52" t="s">
        <v>566</v>
      </c>
      <c r="F90" s="115" t="s">
        <v>336</v>
      </c>
      <c r="G90" s="54" t="s">
        <v>337</v>
      </c>
      <c r="H90" s="115" t="s">
        <v>338</v>
      </c>
      <c r="I90" s="57" t="s">
        <v>332</v>
      </c>
      <c r="J90" s="58" t="s">
        <v>567</v>
      </c>
    </row>
    <row r="91" ht="40" customHeight="1" spans="1:10">
      <c r="A91" s="59" t="s">
        <v>308</v>
      </c>
      <c r="B91" s="57" t="s">
        <v>537</v>
      </c>
      <c r="C91" s="115" t="s">
        <v>326</v>
      </c>
      <c r="D91" s="115" t="s">
        <v>340</v>
      </c>
      <c r="E91" s="52" t="s">
        <v>568</v>
      </c>
      <c r="F91" s="115" t="s">
        <v>329</v>
      </c>
      <c r="G91" s="54" t="s">
        <v>350</v>
      </c>
      <c r="H91" s="115" t="s">
        <v>338</v>
      </c>
      <c r="I91" s="57" t="s">
        <v>332</v>
      </c>
      <c r="J91" s="58" t="s">
        <v>569</v>
      </c>
    </row>
    <row r="92" ht="30" customHeight="1" spans="1:10">
      <c r="A92" s="59" t="s">
        <v>308</v>
      </c>
      <c r="B92" s="57" t="s">
        <v>537</v>
      </c>
      <c r="C92" s="115" t="s">
        <v>343</v>
      </c>
      <c r="D92" s="115" t="s">
        <v>344</v>
      </c>
      <c r="E92" s="52" t="s">
        <v>570</v>
      </c>
      <c r="F92" s="115" t="s">
        <v>329</v>
      </c>
      <c r="G92" s="54" t="s">
        <v>571</v>
      </c>
      <c r="H92" s="115" t="s">
        <v>572</v>
      </c>
      <c r="I92" s="57" t="s">
        <v>332</v>
      </c>
      <c r="J92" s="58" t="s">
        <v>573</v>
      </c>
    </row>
    <row r="93" ht="60" customHeight="1" spans="1:10">
      <c r="A93" s="59" t="s">
        <v>308</v>
      </c>
      <c r="B93" s="57" t="s">
        <v>537</v>
      </c>
      <c r="C93" s="115" t="s">
        <v>343</v>
      </c>
      <c r="D93" s="115" t="s">
        <v>344</v>
      </c>
      <c r="E93" s="52" t="s">
        <v>574</v>
      </c>
      <c r="F93" s="115" t="s">
        <v>336</v>
      </c>
      <c r="G93" s="54" t="s">
        <v>575</v>
      </c>
      <c r="H93" s="115" t="s">
        <v>338</v>
      </c>
      <c r="I93" s="57" t="s">
        <v>332</v>
      </c>
      <c r="J93" s="58" t="s">
        <v>576</v>
      </c>
    </row>
    <row r="94" ht="47.3" customHeight="1" spans="1:10">
      <c r="A94" s="59" t="s">
        <v>308</v>
      </c>
      <c r="B94" s="57" t="s">
        <v>537</v>
      </c>
      <c r="C94" s="115" t="s">
        <v>347</v>
      </c>
      <c r="D94" s="115" t="s">
        <v>348</v>
      </c>
      <c r="E94" s="52" t="s">
        <v>513</v>
      </c>
      <c r="F94" s="115" t="s">
        <v>329</v>
      </c>
      <c r="G94" s="54" t="s">
        <v>350</v>
      </c>
      <c r="H94" s="115" t="s">
        <v>338</v>
      </c>
      <c r="I94" s="57" t="s">
        <v>332</v>
      </c>
      <c r="J94" s="58" t="s">
        <v>577</v>
      </c>
    </row>
    <row r="95" ht="47.3" customHeight="1" spans="1:10">
      <c r="A95" s="56" t="s">
        <v>47</v>
      </c>
      <c r="B95" s="24"/>
      <c r="C95" s="25"/>
      <c r="D95" s="25"/>
      <c r="E95" s="24"/>
      <c r="F95" s="25"/>
      <c r="G95" s="25"/>
      <c r="H95" s="25"/>
      <c r="I95" s="24"/>
      <c r="J95" s="24"/>
    </row>
    <row r="96" ht="40" customHeight="1" spans="1:10">
      <c r="A96" s="59" t="s">
        <v>311</v>
      </c>
      <c r="B96" s="57" t="s">
        <v>578</v>
      </c>
      <c r="C96" s="115" t="s">
        <v>326</v>
      </c>
      <c r="D96" s="115" t="s">
        <v>327</v>
      </c>
      <c r="E96" s="52" t="s">
        <v>579</v>
      </c>
      <c r="F96" s="115" t="s">
        <v>329</v>
      </c>
      <c r="G96" s="54" t="s">
        <v>449</v>
      </c>
      <c r="H96" s="115" t="s">
        <v>370</v>
      </c>
      <c r="I96" s="57" t="s">
        <v>332</v>
      </c>
      <c r="J96" s="58" t="s">
        <v>580</v>
      </c>
    </row>
    <row r="97" ht="30" customHeight="1" spans="1:10">
      <c r="A97" s="59" t="s">
        <v>311</v>
      </c>
      <c r="B97" s="57" t="s">
        <v>581</v>
      </c>
      <c r="C97" s="115" t="s">
        <v>326</v>
      </c>
      <c r="D97" s="115" t="s">
        <v>327</v>
      </c>
      <c r="E97" s="52" t="s">
        <v>582</v>
      </c>
      <c r="F97" s="115" t="s">
        <v>329</v>
      </c>
      <c r="G97" s="54" t="s">
        <v>135</v>
      </c>
      <c r="H97" s="115" t="s">
        <v>446</v>
      </c>
      <c r="I97" s="57" t="s">
        <v>332</v>
      </c>
      <c r="J97" s="58" t="s">
        <v>583</v>
      </c>
    </row>
    <row r="98" ht="30" customHeight="1" spans="1:10">
      <c r="A98" s="59" t="s">
        <v>311</v>
      </c>
      <c r="B98" s="57" t="s">
        <v>581</v>
      </c>
      <c r="C98" s="115" t="s">
        <v>326</v>
      </c>
      <c r="D98" s="115" t="s">
        <v>334</v>
      </c>
      <c r="E98" s="52" t="s">
        <v>584</v>
      </c>
      <c r="F98" s="115" t="s">
        <v>336</v>
      </c>
      <c r="G98" s="54" t="s">
        <v>337</v>
      </c>
      <c r="H98" s="115" t="s">
        <v>338</v>
      </c>
      <c r="I98" s="57" t="s">
        <v>332</v>
      </c>
      <c r="J98" s="58" t="s">
        <v>585</v>
      </c>
    </row>
    <row r="99" ht="30" customHeight="1" spans="1:10">
      <c r="A99" s="59" t="s">
        <v>311</v>
      </c>
      <c r="B99" s="57" t="s">
        <v>581</v>
      </c>
      <c r="C99" s="115" t="s">
        <v>326</v>
      </c>
      <c r="D99" s="115" t="s">
        <v>334</v>
      </c>
      <c r="E99" s="52" t="s">
        <v>586</v>
      </c>
      <c r="F99" s="115" t="s">
        <v>336</v>
      </c>
      <c r="G99" s="54" t="s">
        <v>337</v>
      </c>
      <c r="H99" s="115" t="s">
        <v>338</v>
      </c>
      <c r="I99" s="57" t="s">
        <v>332</v>
      </c>
      <c r="J99" s="58" t="s">
        <v>587</v>
      </c>
    </row>
    <row r="100" ht="30" customHeight="1" spans="1:10">
      <c r="A100" s="59" t="s">
        <v>311</v>
      </c>
      <c r="B100" s="57" t="s">
        <v>581</v>
      </c>
      <c r="C100" s="115" t="s">
        <v>326</v>
      </c>
      <c r="D100" s="115" t="s">
        <v>340</v>
      </c>
      <c r="E100" s="52" t="s">
        <v>588</v>
      </c>
      <c r="F100" s="115" t="s">
        <v>365</v>
      </c>
      <c r="G100" s="54" t="s">
        <v>449</v>
      </c>
      <c r="H100" s="115" t="s">
        <v>367</v>
      </c>
      <c r="I100" s="57" t="s">
        <v>332</v>
      </c>
      <c r="J100" s="58" t="s">
        <v>589</v>
      </c>
    </row>
    <row r="101" ht="60" customHeight="1" spans="1:10">
      <c r="A101" s="59" t="s">
        <v>311</v>
      </c>
      <c r="B101" s="57" t="s">
        <v>581</v>
      </c>
      <c r="C101" s="115" t="s">
        <v>343</v>
      </c>
      <c r="D101" s="115" t="s">
        <v>344</v>
      </c>
      <c r="E101" s="52" t="s">
        <v>590</v>
      </c>
      <c r="F101" s="115" t="s">
        <v>329</v>
      </c>
      <c r="G101" s="54" t="s">
        <v>350</v>
      </c>
      <c r="H101" s="115" t="s">
        <v>338</v>
      </c>
      <c r="I101" s="57" t="s">
        <v>332</v>
      </c>
      <c r="J101" s="58" t="s">
        <v>591</v>
      </c>
    </row>
    <row r="102" ht="30" customHeight="1" spans="1:10">
      <c r="A102" s="59" t="s">
        <v>311</v>
      </c>
      <c r="B102" s="57" t="s">
        <v>581</v>
      </c>
      <c r="C102" s="115" t="s">
        <v>398</v>
      </c>
      <c r="D102" s="115" t="s">
        <v>399</v>
      </c>
      <c r="E102" s="52" t="s">
        <v>592</v>
      </c>
      <c r="F102" s="115" t="s">
        <v>365</v>
      </c>
      <c r="G102" s="54" t="s">
        <v>593</v>
      </c>
      <c r="H102" s="115" t="s">
        <v>594</v>
      </c>
      <c r="I102" s="57" t="s">
        <v>332</v>
      </c>
      <c r="J102" s="58" t="s">
        <v>595</v>
      </c>
    </row>
  </sheetData>
  <mergeCells count="22">
    <mergeCell ref="A2:J2"/>
    <mergeCell ref="A3:H3"/>
    <mergeCell ref="A8:A12"/>
    <mergeCell ref="A13:A19"/>
    <mergeCell ref="A20:A28"/>
    <mergeCell ref="A29:A41"/>
    <mergeCell ref="A42:A44"/>
    <mergeCell ref="A45:A50"/>
    <mergeCell ref="A51:A70"/>
    <mergeCell ref="A71:A77"/>
    <mergeCell ref="A78:A94"/>
    <mergeCell ref="A96:A102"/>
    <mergeCell ref="B8:B12"/>
    <mergeCell ref="B13:B19"/>
    <mergeCell ref="B20:B28"/>
    <mergeCell ref="B29:B41"/>
    <mergeCell ref="B42:B44"/>
    <mergeCell ref="B45:B50"/>
    <mergeCell ref="B51:B70"/>
    <mergeCell ref="B71:B77"/>
    <mergeCell ref="B78:B94"/>
    <mergeCell ref="B96:B102"/>
  </mergeCells>
  <printOptions horizontalCentered="1"/>
  <pageMargins left="0.708333333333333" right="0.708333333333333" top="0.984027777777778" bottom="0.786805555555556" header="0.5" footer="0.5"/>
  <pageSetup paperSize="8" scale="62"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60" t="s">
        <v>596</v>
      </c>
    </row>
    <row r="2" ht="28.5" customHeight="1" spans="1:6">
      <c r="A2" s="29" t="s">
        <v>597</v>
      </c>
      <c r="B2" s="29"/>
      <c r="C2" s="29"/>
      <c r="D2" s="29"/>
      <c r="E2" s="29"/>
      <c r="F2" s="29"/>
    </row>
    <row r="3" ht="15" customHeight="1" spans="1:6">
      <c r="A3" s="109" t="str">
        <f>"单位名称："&amp;"云南省应急管理厅"</f>
        <v>单位名称：云南省应急管理厅</v>
      </c>
      <c r="B3" s="110"/>
      <c r="C3" s="110"/>
      <c r="D3" s="63"/>
      <c r="E3" s="63"/>
      <c r="F3" s="111" t="s">
        <v>2</v>
      </c>
    </row>
    <row r="4" ht="18.75" customHeight="1" spans="1:6">
      <c r="A4" s="9" t="s">
        <v>151</v>
      </c>
      <c r="B4" s="9" t="s">
        <v>51</v>
      </c>
      <c r="C4" s="9" t="s">
        <v>52</v>
      </c>
      <c r="D4" s="15" t="s">
        <v>598</v>
      </c>
      <c r="E4" s="67"/>
      <c r="F4" s="67"/>
    </row>
    <row r="5" ht="30" customHeight="1" spans="1:6">
      <c r="A5" s="18"/>
      <c r="B5" s="18"/>
      <c r="C5" s="18"/>
      <c r="D5" s="15" t="s">
        <v>30</v>
      </c>
      <c r="E5" s="67" t="s">
        <v>60</v>
      </c>
      <c r="F5" s="67" t="s">
        <v>61</v>
      </c>
    </row>
    <row r="6" ht="25" customHeight="1" spans="1:6">
      <c r="A6" s="67">
        <v>1</v>
      </c>
      <c r="B6" s="67">
        <v>2</v>
      </c>
      <c r="C6" s="67">
        <v>3</v>
      </c>
      <c r="D6" s="67">
        <v>4</v>
      </c>
      <c r="E6" s="67">
        <v>5</v>
      </c>
      <c r="F6" s="67">
        <v>6</v>
      </c>
    </row>
    <row r="7" ht="25" customHeight="1" spans="1:6">
      <c r="A7" s="32"/>
      <c r="B7" s="32"/>
      <c r="C7" s="32"/>
      <c r="D7" s="23"/>
      <c r="E7" s="23"/>
      <c r="F7" s="23"/>
    </row>
    <row r="8" ht="25" customHeight="1" spans="1:6">
      <c r="A8" s="112" t="s">
        <v>117</v>
      </c>
      <c r="B8" s="113"/>
      <c r="C8" s="113" t="s">
        <v>117</v>
      </c>
      <c r="D8" s="23"/>
      <c r="E8" s="23"/>
      <c r="F8" s="23"/>
    </row>
    <row r="9" ht="23" customHeight="1" spans="1:6">
      <c r="A9" s="114" t="s">
        <v>599</v>
      </c>
    </row>
  </sheetData>
  <mergeCells count="6">
    <mergeCell ref="A2:F2"/>
    <mergeCell ref="D4:F4"/>
    <mergeCell ref="A8:C8"/>
    <mergeCell ref="A4:A5"/>
    <mergeCell ref="B4:B5"/>
    <mergeCell ref="C4:C5"/>
  </mergeCells>
  <printOptions horizontalCentered="1"/>
  <pageMargins left="0.708333333333333" right="0.708333333333333" top="0.984027777777778" bottom="0.786805555555556" header="0.5" footer="0.5"/>
  <pageSetup paperSize="8" scale="70"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74"/>
  <sheetViews>
    <sheetView showZeros="0" workbookViewId="0">
      <selection activeCell="A68" sqref="$A68:$XFD68"/>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8" width="14.7416666666667" customWidth="1"/>
    <col min="9" max="17" width="9.625" customWidth="1"/>
  </cols>
  <sheetData>
    <row r="1" ht="13.5" customHeight="1" spans="1:17">
      <c r="O1" s="47"/>
      <c r="P1" s="47"/>
      <c r="Q1" s="101" t="s">
        <v>600</v>
      </c>
    </row>
    <row r="2" ht="27.75" customHeight="1" spans="1:17">
      <c r="A2" s="61" t="s">
        <v>601</v>
      </c>
      <c r="B2" s="29"/>
      <c r="C2" s="29"/>
      <c r="D2" s="29"/>
      <c r="E2" s="29"/>
      <c r="F2" s="29"/>
      <c r="G2" s="29"/>
      <c r="H2" s="29"/>
      <c r="I2" s="29"/>
      <c r="J2" s="29"/>
      <c r="K2" s="49"/>
      <c r="L2" s="29"/>
      <c r="M2" s="29"/>
      <c r="N2" s="29"/>
      <c r="O2" s="49"/>
      <c r="P2" s="49"/>
      <c r="Q2" s="29"/>
    </row>
    <row r="3" ht="18.75" customHeight="1" spans="1:17">
      <c r="A3" s="102" t="str">
        <f>"单位名称："&amp;"云南省应急管理厅"</f>
        <v>单位名称：云南省应急管理厅</v>
      </c>
      <c r="B3" s="6"/>
      <c r="C3" s="6"/>
      <c r="D3" s="6"/>
      <c r="E3" s="6"/>
      <c r="F3" s="6"/>
      <c r="G3" s="6"/>
      <c r="H3" s="6"/>
      <c r="I3" s="6"/>
      <c r="J3" s="6"/>
      <c r="O3" s="66"/>
      <c r="P3" s="66"/>
      <c r="Q3" s="103" t="s">
        <v>142</v>
      </c>
    </row>
    <row r="4" ht="15.75" customHeight="1" spans="1:17">
      <c r="A4" s="9" t="s">
        <v>602</v>
      </c>
      <c r="B4" s="79" t="s">
        <v>603</v>
      </c>
      <c r="C4" s="79" t="s">
        <v>604</v>
      </c>
      <c r="D4" s="79" t="s">
        <v>605</v>
      </c>
      <c r="E4" s="79" t="s">
        <v>606</v>
      </c>
      <c r="F4" s="79" t="s">
        <v>607</v>
      </c>
      <c r="G4" s="80" t="s">
        <v>158</v>
      </c>
      <c r="H4" s="80"/>
      <c r="I4" s="80"/>
      <c r="J4" s="80"/>
      <c r="K4" s="81"/>
      <c r="L4" s="80"/>
      <c r="M4" s="80"/>
      <c r="N4" s="80"/>
      <c r="O4" s="82"/>
      <c r="P4" s="81"/>
      <c r="Q4" s="83"/>
    </row>
    <row r="5" ht="17.25" customHeight="1" spans="1:17">
      <c r="A5" s="14"/>
      <c r="B5" s="84"/>
      <c r="C5" s="84"/>
      <c r="D5" s="84"/>
      <c r="E5" s="84"/>
      <c r="F5" s="84"/>
      <c r="G5" s="84" t="s">
        <v>30</v>
      </c>
      <c r="H5" s="84" t="s">
        <v>33</v>
      </c>
      <c r="I5" s="84" t="s">
        <v>608</v>
      </c>
      <c r="J5" s="84" t="s">
        <v>609</v>
      </c>
      <c r="K5" s="85" t="s">
        <v>610</v>
      </c>
      <c r="L5" s="86" t="s">
        <v>611</v>
      </c>
      <c r="M5" s="86"/>
      <c r="N5" s="86"/>
      <c r="O5" s="87"/>
      <c r="P5" s="88"/>
      <c r="Q5" s="89"/>
    </row>
    <row r="6" ht="54" customHeight="1" spans="1:17">
      <c r="A6" s="17"/>
      <c r="B6" s="89"/>
      <c r="C6" s="89"/>
      <c r="D6" s="89"/>
      <c r="E6" s="89"/>
      <c r="F6" s="89"/>
      <c r="G6" s="89"/>
      <c r="H6" s="89" t="s">
        <v>32</v>
      </c>
      <c r="I6" s="89"/>
      <c r="J6" s="89"/>
      <c r="K6" s="90"/>
      <c r="L6" s="89" t="s">
        <v>32</v>
      </c>
      <c r="M6" s="89" t="s">
        <v>43</v>
      </c>
      <c r="N6" s="89" t="s">
        <v>165</v>
      </c>
      <c r="O6" s="91" t="s">
        <v>39</v>
      </c>
      <c r="P6" s="90" t="s">
        <v>40</v>
      </c>
      <c r="Q6" s="89" t="s">
        <v>41</v>
      </c>
    </row>
    <row r="7" ht="15" customHeight="1" spans="1:17">
      <c r="A7" s="18">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ht="21" customHeight="1" spans="1:17">
      <c r="A8" s="92" t="s">
        <v>45</v>
      </c>
      <c r="B8" s="93"/>
      <c r="C8" s="93"/>
      <c r="D8" s="93"/>
      <c r="E8" s="106"/>
      <c r="F8" s="23">
        <v>35356954</v>
      </c>
      <c r="G8" s="23">
        <v>95055461</v>
      </c>
      <c r="H8" s="23">
        <v>95055461</v>
      </c>
      <c r="I8" s="23"/>
      <c r="J8" s="23"/>
      <c r="K8" s="23"/>
      <c r="L8" s="23"/>
      <c r="M8" s="23"/>
      <c r="N8" s="23"/>
      <c r="O8" s="23"/>
      <c r="P8" s="23"/>
      <c r="Q8" s="23"/>
    </row>
    <row r="9" ht="21" customHeight="1" spans="1:17">
      <c r="A9" s="96" t="s">
        <v>45</v>
      </c>
      <c r="B9" s="93"/>
      <c r="C9" s="93"/>
      <c r="D9" s="107"/>
      <c r="E9" s="108"/>
      <c r="F9" s="23">
        <v>35320954</v>
      </c>
      <c r="G9" s="23">
        <v>95011461</v>
      </c>
      <c r="H9" s="23">
        <v>95011461</v>
      </c>
      <c r="I9" s="23"/>
      <c r="J9" s="23"/>
      <c r="K9" s="23"/>
      <c r="L9" s="23"/>
      <c r="M9" s="23"/>
      <c r="N9" s="23"/>
      <c r="O9" s="23"/>
      <c r="P9" s="23"/>
      <c r="Q9" s="23"/>
    </row>
    <row r="10" ht="35" customHeight="1" spans="1:17">
      <c r="A10" s="97" t="s">
        <v>291</v>
      </c>
      <c r="B10" s="93" t="s">
        <v>612</v>
      </c>
      <c r="C10" s="93" t="s">
        <v>613</v>
      </c>
      <c r="D10" s="107" t="s">
        <v>614</v>
      </c>
      <c r="E10" s="108">
        <v>1</v>
      </c>
      <c r="F10" s="23"/>
      <c r="G10" s="23">
        <v>44096167</v>
      </c>
      <c r="H10" s="23">
        <v>44096167</v>
      </c>
      <c r="I10" s="23"/>
      <c r="J10" s="23"/>
      <c r="K10" s="23"/>
      <c r="L10" s="23"/>
      <c r="M10" s="23"/>
      <c r="N10" s="23"/>
      <c r="O10" s="23"/>
      <c r="P10" s="23"/>
      <c r="Q10" s="23"/>
    </row>
    <row r="11" ht="35" customHeight="1" spans="1:17">
      <c r="A11" s="97" t="s">
        <v>291</v>
      </c>
      <c r="B11" s="93" t="s">
        <v>615</v>
      </c>
      <c r="C11" s="93" t="s">
        <v>616</v>
      </c>
      <c r="D11" s="107" t="s">
        <v>614</v>
      </c>
      <c r="E11" s="108">
        <v>1</v>
      </c>
      <c r="F11" s="23">
        <v>119600</v>
      </c>
      <c r="G11" s="23">
        <v>119600</v>
      </c>
      <c r="H11" s="23">
        <v>119600</v>
      </c>
      <c r="I11" s="23"/>
      <c r="J11" s="23"/>
      <c r="K11" s="23"/>
      <c r="L11" s="23"/>
      <c r="M11" s="23"/>
      <c r="N11" s="23"/>
      <c r="O11" s="23"/>
      <c r="P11" s="23"/>
      <c r="Q11" s="23"/>
    </row>
    <row r="12" ht="35" customHeight="1" spans="1:17">
      <c r="A12" s="97" t="s">
        <v>291</v>
      </c>
      <c r="B12" s="93" t="s">
        <v>617</v>
      </c>
      <c r="C12" s="93" t="s">
        <v>616</v>
      </c>
      <c r="D12" s="107" t="s">
        <v>614</v>
      </c>
      <c r="E12" s="108">
        <v>1</v>
      </c>
      <c r="F12" s="23">
        <v>80000</v>
      </c>
      <c r="G12" s="23">
        <v>80000</v>
      </c>
      <c r="H12" s="23">
        <v>80000</v>
      </c>
      <c r="I12" s="23"/>
      <c r="J12" s="23"/>
      <c r="K12" s="23"/>
      <c r="L12" s="23"/>
      <c r="M12" s="23"/>
      <c r="N12" s="23"/>
      <c r="O12" s="23"/>
      <c r="P12" s="23"/>
      <c r="Q12" s="23"/>
    </row>
    <row r="13" ht="35" customHeight="1" spans="1:17">
      <c r="A13" s="97" t="s">
        <v>291</v>
      </c>
      <c r="B13" s="93" t="s">
        <v>618</v>
      </c>
      <c r="C13" s="93" t="s">
        <v>616</v>
      </c>
      <c r="D13" s="107" t="s">
        <v>614</v>
      </c>
      <c r="E13" s="108">
        <v>1</v>
      </c>
      <c r="F13" s="23">
        <v>240000</v>
      </c>
      <c r="G13" s="23">
        <v>240000</v>
      </c>
      <c r="H13" s="23">
        <v>240000</v>
      </c>
      <c r="I13" s="23"/>
      <c r="J13" s="23"/>
      <c r="K13" s="23"/>
      <c r="L13" s="23"/>
      <c r="M13" s="23"/>
      <c r="N13" s="23"/>
      <c r="O13" s="23"/>
      <c r="P13" s="23"/>
      <c r="Q13" s="23"/>
    </row>
    <row r="14" ht="35" customHeight="1" spans="1:17">
      <c r="A14" s="97" t="s">
        <v>291</v>
      </c>
      <c r="B14" s="93" t="s">
        <v>619</v>
      </c>
      <c r="C14" s="93" t="s">
        <v>616</v>
      </c>
      <c r="D14" s="107" t="s">
        <v>614</v>
      </c>
      <c r="E14" s="108">
        <v>1</v>
      </c>
      <c r="F14" s="23">
        <v>152000</v>
      </c>
      <c r="G14" s="23">
        <v>152000</v>
      </c>
      <c r="H14" s="23">
        <v>152000</v>
      </c>
      <c r="I14" s="23"/>
      <c r="J14" s="23"/>
      <c r="K14" s="23"/>
      <c r="L14" s="23"/>
      <c r="M14" s="23"/>
      <c r="N14" s="23"/>
      <c r="O14" s="23"/>
      <c r="P14" s="23"/>
      <c r="Q14" s="23"/>
    </row>
    <row r="15" ht="35" customHeight="1" spans="1:17">
      <c r="A15" s="97" t="s">
        <v>291</v>
      </c>
      <c r="B15" s="93" t="s">
        <v>620</v>
      </c>
      <c r="C15" s="93" t="s">
        <v>616</v>
      </c>
      <c r="D15" s="107" t="s">
        <v>614</v>
      </c>
      <c r="E15" s="108">
        <v>1</v>
      </c>
      <c r="F15" s="23">
        <v>56000</v>
      </c>
      <c r="G15" s="23">
        <v>56000</v>
      </c>
      <c r="H15" s="23">
        <v>56000</v>
      </c>
      <c r="I15" s="23"/>
      <c r="J15" s="23"/>
      <c r="K15" s="23"/>
      <c r="L15" s="23"/>
      <c r="M15" s="23"/>
      <c r="N15" s="23"/>
      <c r="O15" s="23"/>
      <c r="P15" s="23"/>
      <c r="Q15" s="23"/>
    </row>
    <row r="16" ht="35" customHeight="1" spans="1:17">
      <c r="A16" s="97" t="s">
        <v>291</v>
      </c>
      <c r="B16" s="93" t="s">
        <v>621</v>
      </c>
      <c r="C16" s="93" t="s">
        <v>616</v>
      </c>
      <c r="D16" s="107" t="s">
        <v>622</v>
      </c>
      <c r="E16" s="108">
        <v>1</v>
      </c>
      <c r="F16" s="23">
        <v>1520000</v>
      </c>
      <c r="G16" s="23">
        <v>912000</v>
      </c>
      <c r="H16" s="23">
        <v>912000</v>
      </c>
      <c r="I16" s="23"/>
      <c r="J16" s="23"/>
      <c r="K16" s="23"/>
      <c r="L16" s="23"/>
      <c r="M16" s="23"/>
      <c r="N16" s="23"/>
      <c r="O16" s="23"/>
      <c r="P16" s="23"/>
      <c r="Q16" s="23"/>
    </row>
    <row r="17" ht="35" customHeight="1" spans="1:17">
      <c r="A17" s="97" t="s">
        <v>291</v>
      </c>
      <c r="B17" s="93" t="s">
        <v>261</v>
      </c>
      <c r="C17" s="93" t="s">
        <v>623</v>
      </c>
      <c r="D17" s="107" t="s">
        <v>624</v>
      </c>
      <c r="E17" s="108">
        <v>1</v>
      </c>
      <c r="F17" s="23">
        <v>150000</v>
      </c>
      <c r="G17" s="23">
        <v>150000</v>
      </c>
      <c r="H17" s="23">
        <v>150000</v>
      </c>
      <c r="I17" s="23"/>
      <c r="J17" s="23"/>
      <c r="K17" s="23"/>
      <c r="L17" s="23"/>
      <c r="M17" s="23"/>
      <c r="N17" s="23"/>
      <c r="O17" s="23"/>
      <c r="P17" s="23"/>
      <c r="Q17" s="23"/>
    </row>
    <row r="18" ht="35" customHeight="1" spans="1:17">
      <c r="A18" s="97" t="s">
        <v>291</v>
      </c>
      <c r="B18" s="93" t="s">
        <v>625</v>
      </c>
      <c r="C18" s="93" t="s">
        <v>626</v>
      </c>
      <c r="D18" s="107" t="s">
        <v>614</v>
      </c>
      <c r="E18" s="108">
        <v>1</v>
      </c>
      <c r="F18" s="23">
        <v>247200</v>
      </c>
      <c r="G18" s="23">
        <v>247200</v>
      </c>
      <c r="H18" s="23">
        <v>247200</v>
      </c>
      <c r="I18" s="23"/>
      <c r="J18" s="23"/>
      <c r="K18" s="23"/>
      <c r="L18" s="23"/>
      <c r="M18" s="23"/>
      <c r="N18" s="23"/>
      <c r="O18" s="23"/>
      <c r="P18" s="23"/>
      <c r="Q18" s="23"/>
    </row>
    <row r="19" ht="35" customHeight="1" spans="1:17">
      <c r="A19" s="97" t="s">
        <v>291</v>
      </c>
      <c r="B19" s="93" t="s">
        <v>627</v>
      </c>
      <c r="C19" s="93" t="s">
        <v>626</v>
      </c>
      <c r="D19" s="107" t="s">
        <v>622</v>
      </c>
      <c r="E19" s="108">
        <v>1</v>
      </c>
      <c r="F19" s="23">
        <v>700000</v>
      </c>
      <c r="G19" s="23">
        <v>420000</v>
      </c>
      <c r="H19" s="23">
        <v>420000</v>
      </c>
      <c r="I19" s="23"/>
      <c r="J19" s="23"/>
      <c r="K19" s="23"/>
      <c r="L19" s="23"/>
      <c r="M19" s="23"/>
      <c r="N19" s="23"/>
      <c r="O19" s="23"/>
      <c r="P19" s="23"/>
      <c r="Q19" s="23"/>
    </row>
    <row r="20" ht="35" customHeight="1" spans="1:17">
      <c r="A20" s="97" t="s">
        <v>291</v>
      </c>
      <c r="B20" s="93" t="s">
        <v>628</v>
      </c>
      <c r="C20" s="93" t="s">
        <v>629</v>
      </c>
      <c r="D20" s="107" t="s">
        <v>614</v>
      </c>
      <c r="E20" s="108">
        <v>1</v>
      </c>
      <c r="F20" s="23">
        <v>360000</v>
      </c>
      <c r="G20" s="23">
        <v>360000</v>
      </c>
      <c r="H20" s="23">
        <v>360000</v>
      </c>
      <c r="I20" s="23"/>
      <c r="J20" s="23"/>
      <c r="K20" s="23"/>
      <c r="L20" s="23"/>
      <c r="M20" s="23"/>
      <c r="N20" s="23"/>
      <c r="O20" s="23"/>
      <c r="P20" s="23"/>
      <c r="Q20" s="23"/>
    </row>
    <row r="21" ht="35" customHeight="1" spans="1:17">
      <c r="A21" s="97" t="s">
        <v>291</v>
      </c>
      <c r="B21" s="93" t="s">
        <v>630</v>
      </c>
      <c r="C21" s="93" t="s">
        <v>631</v>
      </c>
      <c r="D21" s="107" t="s">
        <v>614</v>
      </c>
      <c r="E21" s="108">
        <v>1692</v>
      </c>
      <c r="F21" s="23"/>
      <c r="G21" s="23">
        <v>1692000</v>
      </c>
      <c r="H21" s="23">
        <v>1692000</v>
      </c>
      <c r="I21" s="23"/>
      <c r="J21" s="23"/>
      <c r="K21" s="23"/>
      <c r="L21" s="23"/>
      <c r="M21" s="23"/>
      <c r="N21" s="23"/>
      <c r="O21" s="23"/>
      <c r="P21" s="23"/>
      <c r="Q21" s="23"/>
    </row>
    <row r="22" ht="35" customHeight="1" spans="1:17">
      <c r="A22" s="97" t="s">
        <v>291</v>
      </c>
      <c r="B22" s="93" t="s">
        <v>632</v>
      </c>
      <c r="C22" s="93" t="s">
        <v>633</v>
      </c>
      <c r="D22" s="107" t="s">
        <v>614</v>
      </c>
      <c r="E22" s="108">
        <v>1</v>
      </c>
      <c r="F22" s="23">
        <v>70000</v>
      </c>
      <c r="G22" s="23">
        <v>70000</v>
      </c>
      <c r="H22" s="23">
        <v>70000</v>
      </c>
      <c r="I22" s="23"/>
      <c r="J22" s="23"/>
      <c r="K22" s="23"/>
      <c r="L22" s="23"/>
      <c r="M22" s="23"/>
      <c r="N22" s="23"/>
      <c r="O22" s="23"/>
      <c r="P22" s="23"/>
      <c r="Q22" s="23"/>
    </row>
    <row r="23" ht="35" customHeight="1" spans="1:17">
      <c r="A23" s="97" t="s">
        <v>291</v>
      </c>
      <c r="B23" s="93" t="s">
        <v>634</v>
      </c>
      <c r="C23" s="93" t="s">
        <v>635</v>
      </c>
      <c r="D23" s="107" t="s">
        <v>614</v>
      </c>
      <c r="E23" s="108">
        <v>1</v>
      </c>
      <c r="F23" s="23">
        <v>788000</v>
      </c>
      <c r="G23" s="23">
        <v>788000</v>
      </c>
      <c r="H23" s="23">
        <v>788000</v>
      </c>
      <c r="I23" s="23"/>
      <c r="J23" s="23"/>
      <c r="K23" s="23"/>
      <c r="L23" s="23"/>
      <c r="M23" s="23"/>
      <c r="N23" s="23"/>
      <c r="O23" s="23"/>
      <c r="P23" s="23"/>
      <c r="Q23" s="23"/>
    </row>
    <row r="24" ht="35" customHeight="1" spans="1:17">
      <c r="A24" s="97" t="s">
        <v>291</v>
      </c>
      <c r="B24" s="93" t="s">
        <v>636</v>
      </c>
      <c r="C24" s="93" t="s">
        <v>635</v>
      </c>
      <c r="D24" s="107" t="s">
        <v>614</v>
      </c>
      <c r="E24" s="108">
        <v>1</v>
      </c>
      <c r="F24" s="23">
        <v>84800</v>
      </c>
      <c r="G24" s="23">
        <v>84800</v>
      </c>
      <c r="H24" s="23">
        <v>84800</v>
      </c>
      <c r="I24" s="23"/>
      <c r="J24" s="23"/>
      <c r="K24" s="23"/>
      <c r="L24" s="23"/>
      <c r="M24" s="23"/>
      <c r="N24" s="23"/>
      <c r="O24" s="23"/>
      <c r="P24" s="23"/>
      <c r="Q24" s="23"/>
    </row>
    <row r="25" ht="35" customHeight="1" spans="1:17">
      <c r="A25" s="97" t="s">
        <v>291</v>
      </c>
      <c r="B25" s="93" t="s">
        <v>637</v>
      </c>
      <c r="C25" s="93" t="s">
        <v>635</v>
      </c>
      <c r="D25" s="107" t="s">
        <v>614</v>
      </c>
      <c r="E25" s="108">
        <v>1</v>
      </c>
      <c r="F25" s="23">
        <v>636500</v>
      </c>
      <c r="G25" s="23">
        <v>636500</v>
      </c>
      <c r="H25" s="23">
        <v>636500</v>
      </c>
      <c r="I25" s="23"/>
      <c r="J25" s="23"/>
      <c r="K25" s="23"/>
      <c r="L25" s="23"/>
      <c r="M25" s="23"/>
      <c r="N25" s="23"/>
      <c r="O25" s="23"/>
      <c r="P25" s="23"/>
      <c r="Q25" s="23"/>
    </row>
    <row r="26" ht="35" customHeight="1" spans="1:17">
      <c r="A26" s="97" t="s">
        <v>291</v>
      </c>
      <c r="B26" s="93" t="s">
        <v>638</v>
      </c>
      <c r="C26" s="93" t="s">
        <v>635</v>
      </c>
      <c r="D26" s="107" t="s">
        <v>614</v>
      </c>
      <c r="E26" s="108">
        <v>1</v>
      </c>
      <c r="F26" s="23">
        <v>515200</v>
      </c>
      <c r="G26" s="23">
        <v>515200</v>
      </c>
      <c r="H26" s="23">
        <v>515200</v>
      </c>
      <c r="I26" s="23"/>
      <c r="J26" s="23"/>
      <c r="K26" s="23"/>
      <c r="L26" s="23"/>
      <c r="M26" s="23"/>
      <c r="N26" s="23"/>
      <c r="O26" s="23"/>
      <c r="P26" s="23"/>
      <c r="Q26" s="23"/>
    </row>
    <row r="27" ht="35" customHeight="1" spans="1:17">
      <c r="A27" s="97" t="s">
        <v>291</v>
      </c>
      <c r="B27" s="93" t="s">
        <v>638</v>
      </c>
      <c r="C27" s="93" t="s">
        <v>635</v>
      </c>
      <c r="D27" s="107" t="s">
        <v>614</v>
      </c>
      <c r="E27" s="108">
        <v>1</v>
      </c>
      <c r="F27" s="23">
        <v>222000</v>
      </c>
      <c r="G27" s="23">
        <v>222000</v>
      </c>
      <c r="H27" s="23">
        <v>222000</v>
      </c>
      <c r="I27" s="23"/>
      <c r="J27" s="23"/>
      <c r="K27" s="23"/>
      <c r="L27" s="23"/>
      <c r="M27" s="23"/>
      <c r="N27" s="23"/>
      <c r="O27" s="23"/>
      <c r="P27" s="23"/>
      <c r="Q27" s="23"/>
    </row>
    <row r="28" ht="50" customHeight="1" spans="1:17">
      <c r="A28" s="97" t="s">
        <v>291</v>
      </c>
      <c r="B28" s="93" t="s">
        <v>639</v>
      </c>
      <c r="C28" s="93" t="s">
        <v>635</v>
      </c>
      <c r="D28" s="107" t="s">
        <v>614</v>
      </c>
      <c r="E28" s="108">
        <v>1</v>
      </c>
      <c r="F28" s="23">
        <v>288000</v>
      </c>
      <c r="G28" s="23">
        <v>288000</v>
      </c>
      <c r="H28" s="23">
        <v>288000</v>
      </c>
      <c r="I28" s="23"/>
      <c r="J28" s="23"/>
      <c r="K28" s="23"/>
      <c r="L28" s="23"/>
      <c r="M28" s="23"/>
      <c r="N28" s="23"/>
      <c r="O28" s="23"/>
      <c r="P28" s="23"/>
      <c r="Q28" s="23"/>
    </row>
    <row r="29" ht="35" customHeight="1" spans="1:17">
      <c r="A29" s="97" t="s">
        <v>291</v>
      </c>
      <c r="B29" s="93" t="s">
        <v>640</v>
      </c>
      <c r="C29" s="93" t="s">
        <v>635</v>
      </c>
      <c r="D29" s="107" t="s">
        <v>614</v>
      </c>
      <c r="E29" s="108">
        <v>1</v>
      </c>
      <c r="F29" s="23"/>
      <c r="G29" s="23">
        <v>400000</v>
      </c>
      <c r="H29" s="23">
        <v>400000</v>
      </c>
      <c r="I29" s="23"/>
      <c r="J29" s="23"/>
      <c r="K29" s="23"/>
      <c r="L29" s="23"/>
      <c r="M29" s="23"/>
      <c r="N29" s="23"/>
      <c r="O29" s="23"/>
      <c r="P29" s="23"/>
      <c r="Q29" s="23"/>
    </row>
    <row r="30" ht="35" customHeight="1" spans="1:17">
      <c r="A30" s="97" t="s">
        <v>291</v>
      </c>
      <c r="B30" s="93" t="s">
        <v>641</v>
      </c>
      <c r="C30" s="93" t="s">
        <v>635</v>
      </c>
      <c r="D30" s="107" t="s">
        <v>614</v>
      </c>
      <c r="E30" s="108">
        <v>1</v>
      </c>
      <c r="F30" s="23">
        <v>250000</v>
      </c>
      <c r="G30" s="23">
        <v>250000</v>
      </c>
      <c r="H30" s="23">
        <v>250000</v>
      </c>
      <c r="I30" s="23"/>
      <c r="J30" s="23"/>
      <c r="K30" s="23"/>
      <c r="L30" s="23"/>
      <c r="M30" s="23"/>
      <c r="N30" s="23"/>
      <c r="O30" s="23"/>
      <c r="P30" s="23"/>
      <c r="Q30" s="23"/>
    </row>
    <row r="31" ht="35" customHeight="1" spans="1:17">
      <c r="A31" s="97" t="s">
        <v>291</v>
      </c>
      <c r="B31" s="93" t="s">
        <v>642</v>
      </c>
      <c r="C31" s="93" t="s">
        <v>635</v>
      </c>
      <c r="D31" s="107" t="s">
        <v>614</v>
      </c>
      <c r="E31" s="108">
        <v>1</v>
      </c>
      <c r="F31" s="23">
        <v>3377700</v>
      </c>
      <c r="G31" s="23">
        <v>3377700</v>
      </c>
      <c r="H31" s="23">
        <v>3377700</v>
      </c>
      <c r="I31" s="23"/>
      <c r="J31" s="23"/>
      <c r="K31" s="23"/>
      <c r="L31" s="23"/>
      <c r="M31" s="23"/>
      <c r="N31" s="23"/>
      <c r="O31" s="23"/>
      <c r="P31" s="23"/>
      <c r="Q31" s="23"/>
    </row>
    <row r="32" ht="35" customHeight="1" spans="1:17">
      <c r="A32" s="97" t="s">
        <v>291</v>
      </c>
      <c r="B32" s="93" t="s">
        <v>643</v>
      </c>
      <c r="C32" s="93" t="s">
        <v>635</v>
      </c>
      <c r="D32" s="107" t="s">
        <v>614</v>
      </c>
      <c r="E32" s="108">
        <v>1</v>
      </c>
      <c r="F32" s="23">
        <v>566720</v>
      </c>
      <c r="G32" s="23">
        <v>340032</v>
      </c>
      <c r="H32" s="23">
        <v>340032</v>
      </c>
      <c r="I32" s="23"/>
      <c r="J32" s="23"/>
      <c r="K32" s="23"/>
      <c r="L32" s="23"/>
      <c r="M32" s="23"/>
      <c r="N32" s="23"/>
      <c r="O32" s="23"/>
      <c r="P32" s="23"/>
      <c r="Q32" s="23"/>
    </row>
    <row r="33" ht="35" customHeight="1" spans="1:17">
      <c r="A33" s="97" t="s">
        <v>291</v>
      </c>
      <c r="B33" s="93" t="s">
        <v>644</v>
      </c>
      <c r="C33" s="93" t="s">
        <v>635</v>
      </c>
      <c r="D33" s="107" t="s">
        <v>614</v>
      </c>
      <c r="E33" s="108">
        <v>1</v>
      </c>
      <c r="F33" s="23">
        <v>200000</v>
      </c>
      <c r="G33" s="23">
        <v>200000</v>
      </c>
      <c r="H33" s="23">
        <v>200000</v>
      </c>
      <c r="I33" s="23"/>
      <c r="J33" s="23"/>
      <c r="K33" s="23"/>
      <c r="L33" s="23"/>
      <c r="M33" s="23"/>
      <c r="N33" s="23"/>
      <c r="O33" s="23"/>
      <c r="P33" s="23"/>
      <c r="Q33" s="23"/>
    </row>
    <row r="34" ht="35" customHeight="1" spans="1:17">
      <c r="A34" s="97" t="s">
        <v>291</v>
      </c>
      <c r="B34" s="93" t="s">
        <v>645</v>
      </c>
      <c r="C34" s="93" t="s">
        <v>635</v>
      </c>
      <c r="D34" s="107" t="s">
        <v>614</v>
      </c>
      <c r="E34" s="108">
        <v>1</v>
      </c>
      <c r="F34" s="23">
        <v>1465500</v>
      </c>
      <c r="G34" s="23">
        <v>732750</v>
      </c>
      <c r="H34" s="23">
        <v>732750</v>
      </c>
      <c r="I34" s="23"/>
      <c r="J34" s="23"/>
      <c r="K34" s="23"/>
      <c r="L34" s="23"/>
      <c r="M34" s="23"/>
      <c r="N34" s="23"/>
      <c r="O34" s="23"/>
      <c r="P34" s="23"/>
      <c r="Q34" s="23"/>
    </row>
    <row r="35" ht="35" customHeight="1" spans="1:17">
      <c r="A35" s="97" t="s">
        <v>291</v>
      </c>
      <c r="B35" s="93" t="s">
        <v>646</v>
      </c>
      <c r="C35" s="93" t="s">
        <v>635</v>
      </c>
      <c r="D35" s="107" t="s">
        <v>614</v>
      </c>
      <c r="E35" s="108">
        <v>1</v>
      </c>
      <c r="F35" s="23">
        <v>240000</v>
      </c>
      <c r="G35" s="23">
        <v>240000</v>
      </c>
      <c r="H35" s="23">
        <v>240000</v>
      </c>
      <c r="I35" s="23"/>
      <c r="J35" s="23"/>
      <c r="K35" s="23"/>
      <c r="L35" s="23"/>
      <c r="M35" s="23"/>
      <c r="N35" s="23"/>
      <c r="O35" s="23"/>
      <c r="P35" s="23"/>
      <c r="Q35" s="23"/>
    </row>
    <row r="36" ht="35" customHeight="1" spans="1:17">
      <c r="A36" s="97" t="s">
        <v>291</v>
      </c>
      <c r="B36" s="93" t="s">
        <v>647</v>
      </c>
      <c r="C36" s="93" t="s">
        <v>635</v>
      </c>
      <c r="D36" s="107" t="s">
        <v>614</v>
      </c>
      <c r="E36" s="108">
        <v>1</v>
      </c>
      <c r="F36" s="23">
        <v>150000</v>
      </c>
      <c r="G36" s="23">
        <v>150000</v>
      </c>
      <c r="H36" s="23">
        <v>150000</v>
      </c>
      <c r="I36" s="23"/>
      <c r="J36" s="23"/>
      <c r="K36" s="23"/>
      <c r="L36" s="23"/>
      <c r="M36" s="23"/>
      <c r="N36" s="23"/>
      <c r="O36" s="23"/>
      <c r="P36" s="23"/>
      <c r="Q36" s="23"/>
    </row>
    <row r="37" ht="35" customHeight="1" spans="1:17">
      <c r="A37" s="97" t="s">
        <v>291</v>
      </c>
      <c r="B37" s="93" t="s">
        <v>648</v>
      </c>
      <c r="C37" s="93" t="s">
        <v>635</v>
      </c>
      <c r="D37" s="107" t="s">
        <v>614</v>
      </c>
      <c r="E37" s="108">
        <v>1</v>
      </c>
      <c r="F37" s="23">
        <v>1686000</v>
      </c>
      <c r="G37" s="23">
        <v>1011600</v>
      </c>
      <c r="H37" s="23">
        <v>1011600</v>
      </c>
      <c r="I37" s="23"/>
      <c r="J37" s="23"/>
      <c r="K37" s="23"/>
      <c r="L37" s="23"/>
      <c r="M37" s="23"/>
      <c r="N37" s="23"/>
      <c r="O37" s="23"/>
      <c r="P37" s="23"/>
      <c r="Q37" s="23"/>
    </row>
    <row r="38" ht="35" customHeight="1" spans="1:17">
      <c r="A38" s="97" t="s">
        <v>291</v>
      </c>
      <c r="B38" s="93" t="s">
        <v>649</v>
      </c>
      <c r="C38" s="93" t="s">
        <v>635</v>
      </c>
      <c r="D38" s="107" t="s">
        <v>614</v>
      </c>
      <c r="E38" s="108">
        <v>1</v>
      </c>
      <c r="F38" s="23">
        <v>1180200</v>
      </c>
      <c r="G38" s="23">
        <v>708120</v>
      </c>
      <c r="H38" s="23">
        <v>708120</v>
      </c>
      <c r="I38" s="23"/>
      <c r="J38" s="23"/>
      <c r="K38" s="23"/>
      <c r="L38" s="23"/>
      <c r="M38" s="23"/>
      <c r="N38" s="23"/>
      <c r="O38" s="23"/>
      <c r="P38" s="23"/>
      <c r="Q38" s="23"/>
    </row>
    <row r="39" ht="35" customHeight="1" spans="1:17">
      <c r="A39" s="97" t="s">
        <v>291</v>
      </c>
      <c r="B39" s="93" t="s">
        <v>650</v>
      </c>
      <c r="C39" s="93" t="s">
        <v>635</v>
      </c>
      <c r="D39" s="107" t="s">
        <v>614</v>
      </c>
      <c r="E39" s="108">
        <v>1</v>
      </c>
      <c r="F39" s="23">
        <v>1074600</v>
      </c>
      <c r="G39" s="23">
        <v>644760</v>
      </c>
      <c r="H39" s="23">
        <v>644760</v>
      </c>
      <c r="I39" s="23"/>
      <c r="J39" s="23"/>
      <c r="K39" s="23"/>
      <c r="L39" s="23"/>
      <c r="M39" s="23"/>
      <c r="N39" s="23"/>
      <c r="O39" s="23"/>
      <c r="P39" s="23"/>
      <c r="Q39" s="23"/>
    </row>
    <row r="40" ht="35" customHeight="1" spans="1:17">
      <c r="A40" s="97" t="s">
        <v>291</v>
      </c>
      <c r="B40" s="93" t="s">
        <v>651</v>
      </c>
      <c r="C40" s="93" t="s">
        <v>635</v>
      </c>
      <c r="D40" s="107" t="s">
        <v>614</v>
      </c>
      <c r="E40" s="108">
        <v>1</v>
      </c>
      <c r="F40" s="23">
        <v>250000</v>
      </c>
      <c r="G40" s="23">
        <v>250000</v>
      </c>
      <c r="H40" s="23">
        <v>250000</v>
      </c>
      <c r="I40" s="23"/>
      <c r="J40" s="23"/>
      <c r="K40" s="23"/>
      <c r="L40" s="23"/>
      <c r="M40" s="23"/>
      <c r="N40" s="23"/>
      <c r="O40" s="23"/>
      <c r="P40" s="23"/>
      <c r="Q40" s="23"/>
    </row>
    <row r="41" ht="35" customHeight="1" spans="1:17">
      <c r="A41" s="97" t="s">
        <v>291</v>
      </c>
      <c r="B41" s="93" t="s">
        <v>652</v>
      </c>
      <c r="C41" s="93" t="s">
        <v>635</v>
      </c>
      <c r="D41" s="107" t="s">
        <v>614</v>
      </c>
      <c r="E41" s="108">
        <v>1</v>
      </c>
      <c r="F41" s="23">
        <v>2857248</v>
      </c>
      <c r="G41" s="23">
        <v>2857248</v>
      </c>
      <c r="H41" s="23">
        <v>2857248</v>
      </c>
      <c r="I41" s="23"/>
      <c r="J41" s="23"/>
      <c r="K41" s="23"/>
      <c r="L41" s="23"/>
      <c r="M41" s="23"/>
      <c r="N41" s="23"/>
      <c r="O41" s="23"/>
      <c r="P41" s="23"/>
      <c r="Q41" s="23"/>
    </row>
    <row r="42" ht="35" customHeight="1" spans="1:17">
      <c r="A42" s="97" t="s">
        <v>291</v>
      </c>
      <c r="B42" s="93" t="s">
        <v>653</v>
      </c>
      <c r="C42" s="93" t="s">
        <v>635</v>
      </c>
      <c r="D42" s="107" t="s">
        <v>614</v>
      </c>
      <c r="E42" s="108">
        <v>1</v>
      </c>
      <c r="F42" s="23">
        <v>345200</v>
      </c>
      <c r="G42" s="23">
        <v>345200</v>
      </c>
      <c r="H42" s="23">
        <v>345200</v>
      </c>
      <c r="I42" s="23"/>
      <c r="J42" s="23"/>
      <c r="K42" s="23"/>
      <c r="L42" s="23"/>
      <c r="M42" s="23"/>
      <c r="N42" s="23"/>
      <c r="O42" s="23"/>
      <c r="P42" s="23"/>
      <c r="Q42" s="23"/>
    </row>
    <row r="43" ht="35" customHeight="1" spans="1:17">
      <c r="A43" s="97" t="s">
        <v>291</v>
      </c>
      <c r="B43" s="93" t="s">
        <v>653</v>
      </c>
      <c r="C43" s="93" t="s">
        <v>635</v>
      </c>
      <c r="D43" s="107" t="s">
        <v>614</v>
      </c>
      <c r="E43" s="108">
        <v>1</v>
      </c>
      <c r="F43" s="23">
        <v>209880</v>
      </c>
      <c r="G43" s="23">
        <v>209880</v>
      </c>
      <c r="H43" s="23">
        <v>209880</v>
      </c>
      <c r="I43" s="23"/>
      <c r="J43" s="23"/>
      <c r="K43" s="23"/>
      <c r="L43" s="23"/>
      <c r="M43" s="23"/>
      <c r="N43" s="23"/>
      <c r="O43" s="23"/>
      <c r="P43" s="23"/>
      <c r="Q43" s="23"/>
    </row>
    <row r="44" ht="35" customHeight="1" spans="1:17">
      <c r="A44" s="97" t="s">
        <v>291</v>
      </c>
      <c r="B44" s="93" t="s">
        <v>654</v>
      </c>
      <c r="C44" s="93" t="s">
        <v>635</v>
      </c>
      <c r="D44" s="107" t="s">
        <v>614</v>
      </c>
      <c r="E44" s="108">
        <v>1</v>
      </c>
      <c r="F44" s="23">
        <v>720500</v>
      </c>
      <c r="G44" s="23">
        <v>432300</v>
      </c>
      <c r="H44" s="23">
        <v>432300</v>
      </c>
      <c r="I44" s="23"/>
      <c r="J44" s="23"/>
      <c r="K44" s="23"/>
      <c r="L44" s="23"/>
      <c r="M44" s="23"/>
      <c r="N44" s="23"/>
      <c r="O44" s="23"/>
      <c r="P44" s="23"/>
      <c r="Q44" s="23"/>
    </row>
    <row r="45" ht="35" customHeight="1" spans="1:17">
      <c r="A45" s="97" t="s">
        <v>291</v>
      </c>
      <c r="B45" s="93" t="s">
        <v>655</v>
      </c>
      <c r="C45" s="93" t="s">
        <v>635</v>
      </c>
      <c r="D45" s="107" t="s">
        <v>622</v>
      </c>
      <c r="E45" s="108">
        <v>1</v>
      </c>
      <c r="F45" s="23">
        <v>150000</v>
      </c>
      <c r="G45" s="23">
        <v>90000</v>
      </c>
      <c r="H45" s="23">
        <v>90000</v>
      </c>
      <c r="I45" s="23"/>
      <c r="J45" s="23"/>
      <c r="K45" s="23"/>
      <c r="L45" s="23"/>
      <c r="M45" s="23"/>
      <c r="N45" s="23"/>
      <c r="O45" s="23"/>
      <c r="P45" s="23"/>
      <c r="Q45" s="23"/>
    </row>
    <row r="46" ht="35" customHeight="1" spans="1:17">
      <c r="A46" s="97" t="s">
        <v>291</v>
      </c>
      <c r="B46" s="93" t="s">
        <v>656</v>
      </c>
      <c r="C46" s="93" t="s">
        <v>635</v>
      </c>
      <c r="D46" s="107" t="s">
        <v>657</v>
      </c>
      <c r="E46" s="108">
        <v>1</v>
      </c>
      <c r="F46" s="23">
        <v>100000</v>
      </c>
      <c r="G46" s="23">
        <v>100000</v>
      </c>
      <c r="H46" s="23">
        <v>100000</v>
      </c>
      <c r="I46" s="23"/>
      <c r="J46" s="23"/>
      <c r="K46" s="23"/>
      <c r="L46" s="23"/>
      <c r="M46" s="23"/>
      <c r="N46" s="23"/>
      <c r="O46" s="23"/>
      <c r="P46" s="23"/>
      <c r="Q46" s="23"/>
    </row>
    <row r="47" ht="35" customHeight="1" spans="1:17">
      <c r="A47" s="97" t="s">
        <v>291</v>
      </c>
      <c r="B47" s="93" t="s">
        <v>658</v>
      </c>
      <c r="C47" s="93" t="s">
        <v>635</v>
      </c>
      <c r="D47" s="107" t="s">
        <v>614</v>
      </c>
      <c r="E47" s="108">
        <v>1</v>
      </c>
      <c r="F47" s="23">
        <v>544500</v>
      </c>
      <c r="G47" s="23">
        <v>326700</v>
      </c>
      <c r="H47" s="23">
        <v>326700</v>
      </c>
      <c r="I47" s="23"/>
      <c r="J47" s="23"/>
      <c r="K47" s="23"/>
      <c r="L47" s="23"/>
      <c r="M47" s="23"/>
      <c r="N47" s="23"/>
      <c r="O47" s="23"/>
      <c r="P47" s="23"/>
      <c r="Q47" s="23"/>
    </row>
    <row r="48" ht="35" customHeight="1" spans="1:17">
      <c r="A48" s="97" t="s">
        <v>291</v>
      </c>
      <c r="B48" s="93" t="s">
        <v>659</v>
      </c>
      <c r="C48" s="93" t="s">
        <v>635</v>
      </c>
      <c r="D48" s="107" t="s">
        <v>614</v>
      </c>
      <c r="E48" s="108">
        <v>1</v>
      </c>
      <c r="F48" s="23">
        <v>1396000</v>
      </c>
      <c r="G48" s="23">
        <v>837600</v>
      </c>
      <c r="H48" s="23">
        <v>837600</v>
      </c>
      <c r="I48" s="23"/>
      <c r="J48" s="23"/>
      <c r="K48" s="23"/>
      <c r="L48" s="23"/>
      <c r="M48" s="23"/>
      <c r="N48" s="23"/>
      <c r="O48" s="23"/>
      <c r="P48" s="23"/>
      <c r="Q48" s="23"/>
    </row>
    <row r="49" ht="35" customHeight="1" spans="1:17">
      <c r="A49" s="97" t="s">
        <v>291</v>
      </c>
      <c r="B49" s="93" t="s">
        <v>660</v>
      </c>
      <c r="C49" s="93" t="s">
        <v>635</v>
      </c>
      <c r="D49" s="107" t="s">
        <v>614</v>
      </c>
      <c r="E49" s="108">
        <v>1</v>
      </c>
      <c r="F49" s="23">
        <v>480000</v>
      </c>
      <c r="G49" s="23">
        <v>480000</v>
      </c>
      <c r="H49" s="23">
        <v>480000</v>
      </c>
      <c r="I49" s="23"/>
      <c r="J49" s="23"/>
      <c r="K49" s="23"/>
      <c r="L49" s="23"/>
      <c r="M49" s="23"/>
      <c r="N49" s="23"/>
      <c r="O49" s="23"/>
      <c r="P49" s="23"/>
      <c r="Q49" s="23"/>
    </row>
    <row r="50" ht="35" customHeight="1" spans="1:17">
      <c r="A50" s="97" t="s">
        <v>187</v>
      </c>
      <c r="B50" s="93" t="s">
        <v>661</v>
      </c>
      <c r="C50" s="93" t="s">
        <v>662</v>
      </c>
      <c r="D50" s="107" t="s">
        <v>614</v>
      </c>
      <c r="E50" s="108">
        <v>1</v>
      </c>
      <c r="F50" s="23"/>
      <c r="G50" s="23">
        <v>100000</v>
      </c>
      <c r="H50" s="23">
        <v>100000</v>
      </c>
      <c r="I50" s="23"/>
      <c r="J50" s="23"/>
      <c r="K50" s="23"/>
      <c r="L50" s="23"/>
      <c r="M50" s="23"/>
      <c r="N50" s="23"/>
      <c r="O50" s="23"/>
      <c r="P50" s="23"/>
      <c r="Q50" s="23"/>
    </row>
    <row r="51" ht="35" customHeight="1" spans="1:17">
      <c r="A51" s="97" t="s">
        <v>187</v>
      </c>
      <c r="B51" s="93" t="s">
        <v>663</v>
      </c>
      <c r="C51" s="93" t="s">
        <v>664</v>
      </c>
      <c r="D51" s="107" t="s">
        <v>614</v>
      </c>
      <c r="E51" s="108">
        <v>1</v>
      </c>
      <c r="F51" s="23"/>
      <c r="G51" s="23">
        <v>35000</v>
      </c>
      <c r="H51" s="23">
        <v>35000</v>
      </c>
      <c r="I51" s="23"/>
      <c r="J51" s="23"/>
      <c r="K51" s="23"/>
      <c r="L51" s="23"/>
      <c r="M51" s="23"/>
      <c r="N51" s="23"/>
      <c r="O51" s="23"/>
      <c r="P51" s="23"/>
      <c r="Q51" s="23"/>
    </row>
    <row r="52" ht="35" customHeight="1" spans="1:17">
      <c r="A52" s="97" t="s">
        <v>187</v>
      </c>
      <c r="B52" s="93" t="s">
        <v>665</v>
      </c>
      <c r="C52" s="93" t="s">
        <v>666</v>
      </c>
      <c r="D52" s="107" t="s">
        <v>614</v>
      </c>
      <c r="E52" s="108">
        <v>1</v>
      </c>
      <c r="F52" s="23"/>
      <c r="G52" s="23">
        <v>100000</v>
      </c>
      <c r="H52" s="23">
        <v>100000</v>
      </c>
      <c r="I52" s="23"/>
      <c r="J52" s="23"/>
      <c r="K52" s="23"/>
      <c r="L52" s="23"/>
      <c r="M52" s="23"/>
      <c r="N52" s="23"/>
      <c r="O52" s="23"/>
      <c r="P52" s="23"/>
      <c r="Q52" s="23"/>
    </row>
    <row r="53" ht="35" customHeight="1" spans="1:17">
      <c r="A53" s="97" t="s">
        <v>200</v>
      </c>
      <c r="B53" s="93" t="s">
        <v>667</v>
      </c>
      <c r="C53" s="93" t="s">
        <v>668</v>
      </c>
      <c r="D53" s="107" t="s">
        <v>669</v>
      </c>
      <c r="E53" s="108">
        <v>10</v>
      </c>
      <c r="F53" s="23">
        <v>8000</v>
      </c>
      <c r="G53" s="23">
        <v>8000</v>
      </c>
      <c r="H53" s="23">
        <v>8000</v>
      </c>
      <c r="I53" s="23"/>
      <c r="J53" s="23"/>
      <c r="K53" s="23"/>
      <c r="L53" s="23"/>
      <c r="M53" s="23"/>
      <c r="N53" s="23"/>
      <c r="O53" s="23"/>
      <c r="P53" s="23"/>
      <c r="Q53" s="23"/>
    </row>
    <row r="54" ht="35" customHeight="1" spans="1:17">
      <c r="A54" s="97" t="s">
        <v>200</v>
      </c>
      <c r="B54" s="93" t="s">
        <v>670</v>
      </c>
      <c r="C54" s="93" t="s">
        <v>671</v>
      </c>
      <c r="D54" s="107" t="s">
        <v>672</v>
      </c>
      <c r="E54" s="108">
        <v>10</v>
      </c>
      <c r="F54" s="23">
        <v>25000</v>
      </c>
      <c r="G54" s="23">
        <v>25000</v>
      </c>
      <c r="H54" s="23">
        <v>25000</v>
      </c>
      <c r="I54" s="23"/>
      <c r="J54" s="23"/>
      <c r="K54" s="23"/>
      <c r="L54" s="23"/>
      <c r="M54" s="23"/>
      <c r="N54" s="23"/>
      <c r="O54" s="23"/>
      <c r="P54" s="23"/>
      <c r="Q54" s="23"/>
    </row>
    <row r="55" ht="35" customHeight="1" spans="1:17">
      <c r="A55" s="97" t="s">
        <v>200</v>
      </c>
      <c r="B55" s="93" t="s">
        <v>673</v>
      </c>
      <c r="C55" s="93" t="s">
        <v>674</v>
      </c>
      <c r="D55" s="107" t="s">
        <v>614</v>
      </c>
      <c r="E55" s="108">
        <v>1</v>
      </c>
      <c r="F55" s="23">
        <v>50000</v>
      </c>
      <c r="G55" s="23">
        <v>50000</v>
      </c>
      <c r="H55" s="23">
        <v>50000</v>
      </c>
      <c r="I55" s="23"/>
      <c r="J55" s="23"/>
      <c r="K55" s="23"/>
      <c r="L55" s="23"/>
      <c r="M55" s="23"/>
      <c r="N55" s="23"/>
      <c r="O55" s="23"/>
      <c r="P55" s="23"/>
      <c r="Q55" s="23"/>
    </row>
    <row r="56" ht="35" customHeight="1" spans="1:17">
      <c r="A56" s="97" t="s">
        <v>200</v>
      </c>
      <c r="B56" s="93" t="s">
        <v>675</v>
      </c>
      <c r="C56" s="93" t="s">
        <v>676</v>
      </c>
      <c r="D56" s="107" t="s">
        <v>358</v>
      </c>
      <c r="E56" s="108">
        <v>1</v>
      </c>
      <c r="F56" s="23">
        <v>2000</v>
      </c>
      <c r="G56" s="23">
        <v>2000</v>
      </c>
      <c r="H56" s="23">
        <v>2000</v>
      </c>
      <c r="I56" s="23"/>
      <c r="J56" s="23"/>
      <c r="K56" s="23"/>
      <c r="L56" s="23"/>
      <c r="M56" s="23"/>
      <c r="N56" s="23"/>
      <c r="O56" s="23"/>
      <c r="P56" s="23"/>
      <c r="Q56" s="23"/>
    </row>
    <row r="57" ht="35" customHeight="1" spans="1:17">
      <c r="A57" s="97" t="s">
        <v>200</v>
      </c>
      <c r="B57" s="93" t="s">
        <v>675</v>
      </c>
      <c r="C57" s="93" t="s">
        <v>676</v>
      </c>
      <c r="D57" s="107" t="s">
        <v>358</v>
      </c>
      <c r="E57" s="108">
        <v>10</v>
      </c>
      <c r="F57" s="23">
        <v>12000</v>
      </c>
      <c r="G57" s="23">
        <v>12000</v>
      </c>
      <c r="H57" s="23">
        <v>12000</v>
      </c>
      <c r="I57" s="23"/>
      <c r="J57" s="23"/>
      <c r="K57" s="23"/>
      <c r="L57" s="23"/>
      <c r="M57" s="23"/>
      <c r="N57" s="23"/>
      <c r="O57" s="23"/>
      <c r="P57" s="23"/>
      <c r="Q57" s="23"/>
    </row>
    <row r="58" ht="35" customHeight="1" spans="1:17">
      <c r="A58" s="97" t="s">
        <v>200</v>
      </c>
      <c r="B58" s="93" t="s">
        <v>677</v>
      </c>
      <c r="C58" s="93" t="s">
        <v>678</v>
      </c>
      <c r="D58" s="107" t="s">
        <v>358</v>
      </c>
      <c r="E58" s="108">
        <v>1</v>
      </c>
      <c r="F58" s="23">
        <v>2000</v>
      </c>
      <c r="G58" s="23">
        <v>2000</v>
      </c>
      <c r="H58" s="23">
        <v>2000</v>
      </c>
      <c r="I58" s="23"/>
      <c r="J58" s="23"/>
      <c r="K58" s="23"/>
      <c r="L58" s="23"/>
      <c r="M58" s="23"/>
      <c r="N58" s="23"/>
      <c r="O58" s="23"/>
      <c r="P58" s="23"/>
      <c r="Q58" s="23"/>
    </row>
    <row r="59" ht="35" customHeight="1" spans="1:17">
      <c r="A59" s="97" t="s">
        <v>200</v>
      </c>
      <c r="B59" s="93" t="s">
        <v>679</v>
      </c>
      <c r="C59" s="93" t="s">
        <v>680</v>
      </c>
      <c r="D59" s="107" t="s">
        <v>614</v>
      </c>
      <c r="E59" s="108">
        <v>1</v>
      </c>
      <c r="F59" s="23">
        <v>892202</v>
      </c>
      <c r="G59" s="23">
        <v>892202</v>
      </c>
      <c r="H59" s="23">
        <v>892202</v>
      </c>
      <c r="I59" s="23"/>
      <c r="J59" s="23"/>
      <c r="K59" s="23"/>
      <c r="L59" s="23"/>
      <c r="M59" s="23"/>
      <c r="N59" s="23"/>
      <c r="O59" s="23"/>
      <c r="P59" s="23"/>
      <c r="Q59" s="23"/>
    </row>
    <row r="60" ht="35" customHeight="1" spans="1:17">
      <c r="A60" s="97" t="s">
        <v>200</v>
      </c>
      <c r="B60" s="93" t="s">
        <v>681</v>
      </c>
      <c r="C60" s="93" t="s">
        <v>680</v>
      </c>
      <c r="D60" s="107" t="s">
        <v>614</v>
      </c>
      <c r="E60" s="108">
        <v>1</v>
      </c>
      <c r="F60" s="23">
        <v>1959404</v>
      </c>
      <c r="G60" s="23">
        <v>979702</v>
      </c>
      <c r="H60" s="23">
        <v>979702</v>
      </c>
      <c r="I60" s="23"/>
      <c r="J60" s="23"/>
      <c r="K60" s="23"/>
      <c r="L60" s="23"/>
      <c r="M60" s="23"/>
      <c r="N60" s="23"/>
      <c r="O60" s="23"/>
      <c r="P60" s="23"/>
      <c r="Q60" s="23"/>
    </row>
    <row r="61" ht="35" customHeight="1" spans="1:17">
      <c r="A61" s="97" t="s">
        <v>305</v>
      </c>
      <c r="B61" s="93" t="s">
        <v>682</v>
      </c>
      <c r="C61" s="93" t="s">
        <v>683</v>
      </c>
      <c r="D61" s="107" t="s">
        <v>614</v>
      </c>
      <c r="E61" s="108">
        <v>1</v>
      </c>
      <c r="F61" s="23">
        <v>6600000</v>
      </c>
      <c r="G61" s="23">
        <v>6600000</v>
      </c>
      <c r="H61" s="23">
        <v>6600000</v>
      </c>
      <c r="I61" s="23"/>
      <c r="J61" s="23"/>
      <c r="K61" s="23"/>
      <c r="L61" s="23"/>
      <c r="M61" s="23"/>
      <c r="N61" s="23"/>
      <c r="O61" s="23"/>
      <c r="P61" s="23"/>
      <c r="Q61" s="23"/>
    </row>
    <row r="62" ht="50" customHeight="1" spans="1:17">
      <c r="A62" s="97" t="s">
        <v>308</v>
      </c>
      <c r="B62" s="93" t="s">
        <v>684</v>
      </c>
      <c r="C62" s="93" t="s">
        <v>685</v>
      </c>
      <c r="D62" s="107" t="s">
        <v>614</v>
      </c>
      <c r="E62" s="108">
        <v>1</v>
      </c>
      <c r="F62" s="23">
        <v>161000</v>
      </c>
      <c r="G62" s="23">
        <v>161000</v>
      </c>
      <c r="H62" s="23">
        <v>161000</v>
      </c>
      <c r="I62" s="23"/>
      <c r="J62" s="23"/>
      <c r="K62" s="23"/>
      <c r="L62" s="23"/>
      <c r="M62" s="23"/>
      <c r="N62" s="23"/>
      <c r="O62" s="23"/>
      <c r="P62" s="23"/>
      <c r="Q62" s="23"/>
    </row>
    <row r="63" ht="50" customHeight="1" spans="1:17">
      <c r="A63" s="97" t="s">
        <v>308</v>
      </c>
      <c r="B63" s="93" t="s">
        <v>686</v>
      </c>
      <c r="C63" s="93" t="s">
        <v>685</v>
      </c>
      <c r="D63" s="107" t="s">
        <v>614</v>
      </c>
      <c r="E63" s="108">
        <v>1</v>
      </c>
      <c r="F63" s="23">
        <v>238000</v>
      </c>
      <c r="G63" s="23">
        <v>238000</v>
      </c>
      <c r="H63" s="23">
        <v>238000</v>
      </c>
      <c r="I63" s="23"/>
      <c r="J63" s="23"/>
      <c r="K63" s="23"/>
      <c r="L63" s="23"/>
      <c r="M63" s="23"/>
      <c r="N63" s="23"/>
      <c r="O63" s="23"/>
      <c r="P63" s="23"/>
      <c r="Q63" s="23"/>
    </row>
    <row r="64" ht="50" customHeight="1" spans="1:17">
      <c r="A64" s="97" t="s">
        <v>308</v>
      </c>
      <c r="B64" s="93" t="s">
        <v>687</v>
      </c>
      <c r="C64" s="93" t="s">
        <v>688</v>
      </c>
      <c r="D64" s="107" t="s">
        <v>614</v>
      </c>
      <c r="E64" s="108">
        <v>1</v>
      </c>
      <c r="F64" s="23">
        <v>290000</v>
      </c>
      <c r="G64" s="23">
        <v>290000</v>
      </c>
      <c r="H64" s="23">
        <v>290000</v>
      </c>
      <c r="I64" s="23"/>
      <c r="J64" s="23"/>
      <c r="K64" s="23"/>
      <c r="L64" s="23"/>
      <c r="M64" s="23"/>
      <c r="N64" s="23"/>
      <c r="O64" s="23"/>
      <c r="P64" s="23"/>
      <c r="Q64" s="23"/>
    </row>
    <row r="65" ht="35" customHeight="1" spans="1:17">
      <c r="A65" s="97" t="s">
        <v>308</v>
      </c>
      <c r="B65" s="93" t="s">
        <v>689</v>
      </c>
      <c r="C65" s="93" t="s">
        <v>690</v>
      </c>
      <c r="D65" s="107" t="s">
        <v>614</v>
      </c>
      <c r="E65" s="108">
        <v>1</v>
      </c>
      <c r="F65" s="23"/>
      <c r="G65" s="23">
        <v>9185200</v>
      </c>
      <c r="H65" s="23">
        <v>9185200</v>
      </c>
      <c r="I65" s="23"/>
      <c r="J65" s="23"/>
      <c r="K65" s="23"/>
      <c r="L65" s="23"/>
      <c r="M65" s="23"/>
      <c r="N65" s="23"/>
      <c r="O65" s="23"/>
      <c r="P65" s="23"/>
      <c r="Q65" s="23"/>
    </row>
    <row r="66" ht="35" customHeight="1" spans="1:17">
      <c r="A66" s="97" t="s">
        <v>308</v>
      </c>
      <c r="B66" s="93" t="s">
        <v>691</v>
      </c>
      <c r="C66" s="93" t="s">
        <v>692</v>
      </c>
      <c r="D66" s="107" t="s">
        <v>614</v>
      </c>
      <c r="E66" s="108">
        <v>1</v>
      </c>
      <c r="F66" s="23"/>
      <c r="G66" s="23">
        <v>1910000</v>
      </c>
      <c r="H66" s="23">
        <v>1910000</v>
      </c>
      <c r="I66" s="23"/>
      <c r="J66" s="23"/>
      <c r="K66" s="23"/>
      <c r="L66" s="23"/>
      <c r="M66" s="23"/>
      <c r="N66" s="23"/>
      <c r="O66" s="23"/>
      <c r="P66" s="23"/>
      <c r="Q66" s="23"/>
    </row>
    <row r="67" ht="35" customHeight="1" spans="1:17">
      <c r="A67" s="97" t="s">
        <v>308</v>
      </c>
      <c r="B67" s="93" t="s">
        <v>693</v>
      </c>
      <c r="C67" s="93" t="s">
        <v>694</v>
      </c>
      <c r="D67" s="107" t="s">
        <v>614</v>
      </c>
      <c r="E67" s="108">
        <v>1</v>
      </c>
      <c r="F67" s="23"/>
      <c r="G67" s="23">
        <v>1418000</v>
      </c>
      <c r="H67" s="23">
        <v>1418000</v>
      </c>
      <c r="I67" s="23"/>
      <c r="J67" s="23"/>
      <c r="K67" s="23"/>
      <c r="L67" s="23"/>
      <c r="M67" s="23"/>
      <c r="N67" s="23"/>
      <c r="O67" s="23"/>
      <c r="P67" s="23"/>
      <c r="Q67" s="23"/>
    </row>
    <row r="68" ht="50" customHeight="1" spans="1:17">
      <c r="A68" s="97" t="s">
        <v>308</v>
      </c>
      <c r="B68" s="93" t="s">
        <v>695</v>
      </c>
      <c r="C68" s="93" t="s">
        <v>694</v>
      </c>
      <c r="D68" s="107" t="s">
        <v>614</v>
      </c>
      <c r="E68" s="108">
        <v>1</v>
      </c>
      <c r="F68" s="23"/>
      <c r="G68" s="23">
        <v>2530000</v>
      </c>
      <c r="H68" s="23">
        <v>2530000</v>
      </c>
      <c r="I68" s="23"/>
      <c r="J68" s="23"/>
      <c r="K68" s="23"/>
      <c r="L68" s="23"/>
      <c r="M68" s="23"/>
      <c r="N68" s="23"/>
      <c r="O68" s="23"/>
      <c r="P68" s="23"/>
      <c r="Q68" s="23"/>
    </row>
    <row r="69" ht="35" customHeight="1" spans="1:17">
      <c r="A69" s="97" t="s">
        <v>273</v>
      </c>
      <c r="B69" s="93" t="s">
        <v>696</v>
      </c>
      <c r="C69" s="93" t="s">
        <v>697</v>
      </c>
      <c r="D69" s="107" t="s">
        <v>614</v>
      </c>
      <c r="E69" s="108">
        <v>1</v>
      </c>
      <c r="F69" s="23">
        <v>1608000</v>
      </c>
      <c r="G69" s="23">
        <v>5360000</v>
      </c>
      <c r="H69" s="23">
        <v>5360000</v>
      </c>
      <c r="I69" s="23"/>
      <c r="J69" s="23"/>
      <c r="K69" s="23"/>
      <c r="L69" s="23"/>
      <c r="M69" s="23"/>
      <c r="N69" s="23"/>
      <c r="O69" s="23"/>
      <c r="P69" s="23"/>
      <c r="Q69" s="23"/>
    </row>
    <row r="70" ht="35" customHeight="1" spans="1:17">
      <c r="A70" s="96" t="s">
        <v>47</v>
      </c>
      <c r="B70" s="24"/>
      <c r="C70" s="24"/>
      <c r="D70" s="24"/>
      <c r="E70" s="24"/>
      <c r="F70" s="23">
        <v>36000</v>
      </c>
      <c r="G70" s="23">
        <v>44000</v>
      </c>
      <c r="H70" s="23">
        <v>44000</v>
      </c>
      <c r="I70" s="23"/>
      <c r="J70" s="23"/>
      <c r="K70" s="23"/>
      <c r="L70" s="23"/>
      <c r="M70" s="23"/>
      <c r="N70" s="23"/>
      <c r="O70" s="23"/>
      <c r="P70" s="23"/>
      <c r="Q70" s="23"/>
    </row>
    <row r="71" ht="35" customHeight="1" spans="1:17">
      <c r="A71" s="97" t="s">
        <v>187</v>
      </c>
      <c r="B71" s="93" t="s">
        <v>698</v>
      </c>
      <c r="C71" s="93" t="s">
        <v>699</v>
      </c>
      <c r="D71" s="107" t="s">
        <v>614</v>
      </c>
      <c r="E71" s="108">
        <v>1</v>
      </c>
      <c r="F71" s="23"/>
      <c r="G71" s="23">
        <v>5000</v>
      </c>
      <c r="H71" s="23">
        <v>5000</v>
      </c>
      <c r="I71" s="23"/>
      <c r="J71" s="23"/>
      <c r="K71" s="23"/>
      <c r="L71" s="23"/>
      <c r="M71" s="23"/>
      <c r="N71" s="23"/>
      <c r="O71" s="23"/>
      <c r="P71" s="23"/>
      <c r="Q71" s="23"/>
    </row>
    <row r="72" ht="35" customHeight="1" spans="1:17">
      <c r="A72" s="97" t="s">
        <v>187</v>
      </c>
      <c r="B72" s="93" t="s">
        <v>700</v>
      </c>
      <c r="C72" s="93" t="s">
        <v>664</v>
      </c>
      <c r="D72" s="107" t="s">
        <v>614</v>
      </c>
      <c r="E72" s="108">
        <v>1</v>
      </c>
      <c r="F72" s="23"/>
      <c r="G72" s="23">
        <v>3000</v>
      </c>
      <c r="H72" s="23">
        <v>3000</v>
      </c>
      <c r="I72" s="23"/>
      <c r="J72" s="23"/>
      <c r="K72" s="23"/>
      <c r="L72" s="23"/>
      <c r="M72" s="23"/>
      <c r="N72" s="23"/>
      <c r="O72" s="23"/>
      <c r="P72" s="23"/>
      <c r="Q72" s="23"/>
    </row>
    <row r="73" ht="35" customHeight="1" spans="1:17">
      <c r="A73" s="97" t="s">
        <v>311</v>
      </c>
      <c r="B73" s="93" t="s">
        <v>701</v>
      </c>
      <c r="C73" s="93" t="s">
        <v>702</v>
      </c>
      <c r="D73" s="107" t="s">
        <v>408</v>
      </c>
      <c r="E73" s="108">
        <v>4</v>
      </c>
      <c r="F73" s="23">
        <v>36000</v>
      </c>
      <c r="G73" s="23">
        <v>36000</v>
      </c>
      <c r="H73" s="23">
        <v>36000</v>
      </c>
      <c r="I73" s="23"/>
      <c r="J73" s="23"/>
      <c r="K73" s="23"/>
      <c r="L73" s="23"/>
      <c r="M73" s="23"/>
      <c r="N73" s="23"/>
      <c r="O73" s="23"/>
      <c r="P73" s="23"/>
      <c r="Q73" s="23"/>
    </row>
    <row r="74" ht="21" customHeight="1" spans="1:17">
      <c r="A74" s="98" t="s">
        <v>117</v>
      </c>
      <c r="B74" s="99"/>
      <c r="C74" s="99"/>
      <c r="D74" s="99"/>
      <c r="E74" s="106"/>
      <c r="F74" s="23">
        <v>35356954</v>
      </c>
      <c r="G74" s="23">
        <v>95055461</v>
      </c>
      <c r="H74" s="23">
        <v>95055461</v>
      </c>
      <c r="I74" s="23"/>
      <c r="J74" s="23"/>
      <c r="K74" s="23"/>
      <c r="L74" s="23"/>
      <c r="M74" s="23"/>
      <c r="N74" s="23"/>
      <c r="O74" s="23"/>
      <c r="P74" s="23"/>
      <c r="Q74" s="23"/>
    </row>
  </sheetData>
  <mergeCells count="16">
    <mergeCell ref="A2:Q2"/>
    <mergeCell ref="A3:F3"/>
    <mergeCell ref="G4:Q4"/>
    <mergeCell ref="L5:Q5"/>
    <mergeCell ref="A74:E74"/>
    <mergeCell ref="A4:A6"/>
    <mergeCell ref="B4:B6"/>
    <mergeCell ref="C4:C6"/>
    <mergeCell ref="D4:D6"/>
    <mergeCell ref="E4:E6"/>
    <mergeCell ref="F4:F6"/>
    <mergeCell ref="G5:G6"/>
    <mergeCell ref="H5:H6"/>
    <mergeCell ref="I5:I6"/>
    <mergeCell ref="J5:J6"/>
    <mergeCell ref="K5:K6"/>
  </mergeCells>
  <printOptions horizontalCentered="1"/>
  <pageMargins left="0.708333333333333" right="0.708333333333333" top="0.984027777777778" bottom="0.786805555555556" header="0.5" footer="0.5"/>
  <pageSetup paperSize="8" scale="54"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61"/>
  <sheetViews>
    <sheetView showZeros="0" zoomScale="115" zoomScaleNormal="115" topLeftCell="A50" workbookViewId="0">
      <selection activeCell="A56" sqref="$A8:$XFD23 $A26:$XFD26 $A29:$XFD34 $A36:$XFD41 $A43:$XFD50 $A56:$XFD56"/>
    </sheetView>
  </sheetViews>
  <sheetFormatPr defaultColWidth="9.14166666666667" defaultRowHeight="14.25" customHeight="1"/>
  <cols>
    <col min="1" max="1" width="31.425" customWidth="1"/>
    <col min="2" max="2" width="33.625" customWidth="1"/>
    <col min="3" max="3" width="30.1583333333333" customWidth="1"/>
    <col min="4" max="5" width="16.6" customWidth="1"/>
    <col min="6" max="14" width="9.625" customWidth="1"/>
  </cols>
  <sheetData>
    <row r="1" ht="13.5" customHeight="1" spans="1:14">
      <c r="A1" s="65"/>
      <c r="B1" s="65"/>
      <c r="C1" s="65"/>
      <c r="D1" s="65"/>
      <c r="E1" s="65"/>
      <c r="F1" s="65"/>
      <c r="G1" s="65"/>
      <c r="H1" s="72"/>
      <c r="I1" s="65"/>
      <c r="J1" s="65"/>
      <c r="K1" s="65"/>
      <c r="L1" s="47"/>
      <c r="M1" s="73"/>
      <c r="N1" s="74" t="s">
        <v>703</v>
      </c>
    </row>
    <row r="2" ht="27.75" customHeight="1" spans="1:14">
      <c r="A2" s="61" t="s">
        <v>704</v>
      </c>
      <c r="B2" s="75"/>
      <c r="C2" s="75"/>
      <c r="D2" s="75"/>
      <c r="E2" s="75"/>
      <c r="F2" s="75"/>
      <c r="G2" s="75"/>
      <c r="H2" s="76"/>
      <c r="I2" s="75"/>
      <c r="J2" s="75"/>
      <c r="K2" s="75"/>
      <c r="L2" s="49"/>
      <c r="M2" s="76"/>
      <c r="N2" s="75"/>
    </row>
    <row r="3" ht="18.75" customHeight="1" spans="1:14">
      <c r="A3" s="62" t="str">
        <f>"单位名称："&amp;"云南省应急管理厅"</f>
        <v>单位名称：云南省应急管理厅</v>
      </c>
      <c r="B3" s="63"/>
      <c r="C3" s="63"/>
      <c r="D3" s="63"/>
      <c r="E3" s="63"/>
      <c r="F3" s="63"/>
      <c r="G3" s="63"/>
      <c r="H3" s="72"/>
      <c r="I3" s="65"/>
      <c r="J3" s="65"/>
      <c r="K3" s="65"/>
      <c r="L3" s="66"/>
      <c r="M3" s="77"/>
      <c r="N3" s="78" t="s">
        <v>142</v>
      </c>
    </row>
    <row r="4" ht="15.75" customHeight="1" spans="1:14">
      <c r="A4" s="9" t="s">
        <v>602</v>
      </c>
      <c r="B4" s="79" t="s">
        <v>705</v>
      </c>
      <c r="C4" s="79" t="s">
        <v>706</v>
      </c>
      <c r="D4" s="80" t="s">
        <v>158</v>
      </c>
      <c r="E4" s="80"/>
      <c r="F4" s="80"/>
      <c r="G4" s="80"/>
      <c r="H4" s="81"/>
      <c r="I4" s="80"/>
      <c r="J4" s="80"/>
      <c r="K4" s="80"/>
      <c r="L4" s="82"/>
      <c r="M4" s="81"/>
      <c r="N4" s="83"/>
    </row>
    <row r="5" ht="17.25" customHeight="1" spans="1:14">
      <c r="A5" s="14"/>
      <c r="B5" s="84"/>
      <c r="C5" s="84"/>
      <c r="D5" s="84" t="s">
        <v>30</v>
      </c>
      <c r="E5" s="84" t="s">
        <v>33</v>
      </c>
      <c r="F5" s="84" t="s">
        <v>608</v>
      </c>
      <c r="G5" s="84" t="s">
        <v>609</v>
      </c>
      <c r="H5" s="85" t="s">
        <v>610</v>
      </c>
      <c r="I5" s="86" t="s">
        <v>611</v>
      </c>
      <c r="J5" s="86"/>
      <c r="K5" s="86"/>
      <c r="L5" s="87"/>
      <c r="M5" s="88"/>
      <c r="N5" s="89"/>
    </row>
    <row r="6" ht="54" customHeight="1" spans="1:14">
      <c r="A6" s="17"/>
      <c r="B6" s="89"/>
      <c r="C6" s="89"/>
      <c r="D6" s="89"/>
      <c r="E6" s="89"/>
      <c r="F6" s="89"/>
      <c r="G6" s="89"/>
      <c r="H6" s="90"/>
      <c r="I6" s="89" t="s">
        <v>32</v>
      </c>
      <c r="J6" s="89" t="s">
        <v>43</v>
      </c>
      <c r="K6" s="89" t="s">
        <v>165</v>
      </c>
      <c r="L6" s="91" t="s">
        <v>39</v>
      </c>
      <c r="M6" s="90" t="s">
        <v>40</v>
      </c>
      <c r="N6" s="89" t="s">
        <v>41</v>
      </c>
    </row>
    <row r="7" ht="15" customHeight="1" spans="1:14">
      <c r="A7" s="17">
        <v>1</v>
      </c>
      <c r="B7" s="89">
        <v>2</v>
      </c>
      <c r="C7" s="89">
        <v>3</v>
      </c>
      <c r="D7" s="90">
        <v>4</v>
      </c>
      <c r="E7" s="90">
        <v>5</v>
      </c>
      <c r="F7" s="90">
        <v>6</v>
      </c>
      <c r="G7" s="90">
        <v>7</v>
      </c>
      <c r="H7" s="90">
        <v>8</v>
      </c>
      <c r="I7" s="90">
        <v>9</v>
      </c>
      <c r="J7" s="90">
        <v>10</v>
      </c>
      <c r="K7" s="90">
        <v>11</v>
      </c>
      <c r="L7" s="90">
        <v>12</v>
      </c>
      <c r="M7" s="90">
        <v>13</v>
      </c>
      <c r="N7" s="90">
        <v>14</v>
      </c>
    </row>
    <row r="8" ht="25" customHeight="1" spans="1:14">
      <c r="A8" s="92" t="s">
        <v>45</v>
      </c>
      <c r="B8" s="93"/>
      <c r="C8" s="93"/>
      <c r="D8" s="94">
        <v>91596789.9</v>
      </c>
      <c r="E8" s="94">
        <v>91596789.9</v>
      </c>
      <c r="F8" s="94"/>
      <c r="G8" s="94"/>
      <c r="H8" s="94"/>
      <c r="I8" s="94"/>
      <c r="J8" s="94"/>
      <c r="K8" s="94"/>
      <c r="L8" s="95"/>
      <c r="M8" s="94"/>
      <c r="N8" s="94"/>
    </row>
    <row r="9" ht="25" customHeight="1" spans="1:14">
      <c r="A9" s="96" t="s">
        <v>45</v>
      </c>
      <c r="B9" s="93"/>
      <c r="C9" s="93"/>
      <c r="D9" s="94">
        <v>91596789.9</v>
      </c>
      <c r="E9" s="94">
        <v>91596789.9</v>
      </c>
      <c r="F9" s="94"/>
      <c r="G9" s="94"/>
      <c r="H9" s="94"/>
      <c r="I9" s="94"/>
      <c r="J9" s="94"/>
      <c r="K9" s="94"/>
      <c r="L9" s="95"/>
      <c r="M9" s="94"/>
      <c r="N9" s="94"/>
    </row>
    <row r="10" ht="25" customHeight="1" spans="1:14">
      <c r="A10" s="97" t="s">
        <v>291</v>
      </c>
      <c r="B10" s="93" t="s">
        <v>707</v>
      </c>
      <c r="C10" s="93" t="s">
        <v>708</v>
      </c>
      <c r="D10" s="94">
        <v>495000</v>
      </c>
      <c r="E10" s="94">
        <v>495000</v>
      </c>
      <c r="F10" s="94"/>
      <c r="G10" s="94"/>
      <c r="H10" s="94"/>
      <c r="I10" s="94"/>
      <c r="J10" s="94"/>
      <c r="K10" s="94"/>
      <c r="L10" s="95"/>
      <c r="M10" s="94"/>
      <c r="N10" s="94"/>
    </row>
    <row r="11" ht="25" customHeight="1" spans="1:14">
      <c r="A11" s="97" t="s">
        <v>291</v>
      </c>
      <c r="B11" s="93" t="s">
        <v>709</v>
      </c>
      <c r="C11" s="93" t="s">
        <v>710</v>
      </c>
      <c r="D11" s="94">
        <v>300000</v>
      </c>
      <c r="E11" s="94">
        <v>300000</v>
      </c>
      <c r="F11" s="94"/>
      <c r="G11" s="94"/>
      <c r="H11" s="94"/>
      <c r="I11" s="94"/>
      <c r="J11" s="94"/>
      <c r="K11" s="94"/>
      <c r="L11" s="95"/>
      <c r="M11" s="94"/>
      <c r="N11" s="94"/>
    </row>
    <row r="12" ht="25" customHeight="1" spans="1:14">
      <c r="A12" s="97" t="s">
        <v>291</v>
      </c>
      <c r="B12" s="93" t="s">
        <v>711</v>
      </c>
      <c r="C12" s="93" t="s">
        <v>712</v>
      </c>
      <c r="D12" s="94">
        <v>503300</v>
      </c>
      <c r="E12" s="94">
        <v>503300</v>
      </c>
      <c r="F12" s="94"/>
      <c r="G12" s="94"/>
      <c r="H12" s="94"/>
      <c r="I12" s="94"/>
      <c r="J12" s="94"/>
      <c r="K12" s="94"/>
      <c r="L12" s="95"/>
      <c r="M12" s="94"/>
      <c r="N12" s="94"/>
    </row>
    <row r="13" ht="25" customHeight="1" spans="1:14">
      <c r="A13" s="97" t="s">
        <v>291</v>
      </c>
      <c r="B13" s="93" t="s">
        <v>644</v>
      </c>
      <c r="C13" s="93" t="s">
        <v>713</v>
      </c>
      <c r="D13" s="94">
        <v>200000</v>
      </c>
      <c r="E13" s="94">
        <v>200000</v>
      </c>
      <c r="F13" s="94"/>
      <c r="G13" s="94"/>
      <c r="H13" s="94"/>
      <c r="I13" s="94"/>
      <c r="J13" s="94"/>
      <c r="K13" s="94"/>
      <c r="L13" s="95"/>
      <c r="M13" s="94"/>
      <c r="N13" s="94"/>
    </row>
    <row r="14" ht="25" customHeight="1" spans="1:14">
      <c r="A14" s="97" t="s">
        <v>291</v>
      </c>
      <c r="B14" s="93" t="s">
        <v>714</v>
      </c>
      <c r="C14" s="93" t="s">
        <v>713</v>
      </c>
      <c r="D14" s="94">
        <v>102000</v>
      </c>
      <c r="E14" s="94">
        <v>102000</v>
      </c>
      <c r="F14" s="94"/>
      <c r="G14" s="94"/>
      <c r="H14" s="94"/>
      <c r="I14" s="94"/>
      <c r="J14" s="94"/>
      <c r="K14" s="94"/>
      <c r="L14" s="95"/>
      <c r="M14" s="94"/>
      <c r="N14" s="94"/>
    </row>
    <row r="15" ht="25" customHeight="1" spans="1:14">
      <c r="A15" s="97" t="s">
        <v>291</v>
      </c>
      <c r="B15" s="93" t="s">
        <v>646</v>
      </c>
      <c r="C15" s="93" t="s">
        <v>713</v>
      </c>
      <c r="D15" s="94">
        <v>240000</v>
      </c>
      <c r="E15" s="94">
        <v>240000</v>
      </c>
      <c r="F15" s="94"/>
      <c r="G15" s="94"/>
      <c r="H15" s="94"/>
      <c r="I15" s="94"/>
      <c r="J15" s="94"/>
      <c r="K15" s="94"/>
      <c r="L15" s="95"/>
      <c r="M15" s="94"/>
      <c r="N15" s="94"/>
    </row>
    <row r="16" ht="25" customHeight="1" spans="1:14">
      <c r="A16" s="97" t="s">
        <v>291</v>
      </c>
      <c r="B16" s="93" t="s">
        <v>647</v>
      </c>
      <c r="C16" s="93" t="s">
        <v>713</v>
      </c>
      <c r="D16" s="94">
        <v>150000</v>
      </c>
      <c r="E16" s="94">
        <v>150000</v>
      </c>
      <c r="F16" s="94"/>
      <c r="G16" s="94"/>
      <c r="H16" s="94"/>
      <c r="I16" s="94"/>
      <c r="J16" s="94"/>
      <c r="K16" s="94"/>
      <c r="L16" s="95"/>
      <c r="M16" s="94"/>
      <c r="N16" s="94"/>
    </row>
    <row r="17" ht="25" customHeight="1" spans="1:14">
      <c r="A17" s="97" t="s">
        <v>291</v>
      </c>
      <c r="B17" s="93" t="s">
        <v>621</v>
      </c>
      <c r="C17" s="93" t="s">
        <v>713</v>
      </c>
      <c r="D17" s="94">
        <v>1559600</v>
      </c>
      <c r="E17" s="94">
        <v>1559600</v>
      </c>
      <c r="F17" s="94"/>
      <c r="G17" s="94"/>
      <c r="H17" s="94"/>
      <c r="I17" s="94"/>
      <c r="J17" s="94"/>
      <c r="K17" s="94"/>
      <c r="L17" s="95"/>
      <c r="M17" s="94"/>
      <c r="N17" s="94"/>
    </row>
    <row r="18" ht="25" customHeight="1" spans="1:14">
      <c r="A18" s="97" t="s">
        <v>291</v>
      </c>
      <c r="B18" s="93" t="s">
        <v>715</v>
      </c>
      <c r="C18" s="93" t="s">
        <v>713</v>
      </c>
      <c r="D18" s="94">
        <v>30000</v>
      </c>
      <c r="E18" s="94">
        <v>30000</v>
      </c>
      <c r="F18" s="94"/>
      <c r="G18" s="94"/>
      <c r="H18" s="94"/>
      <c r="I18" s="94"/>
      <c r="J18" s="94"/>
      <c r="K18" s="94"/>
      <c r="L18" s="95"/>
      <c r="M18" s="94"/>
      <c r="N18" s="94"/>
    </row>
    <row r="19" ht="25" customHeight="1" spans="1:14">
      <c r="A19" s="97" t="s">
        <v>291</v>
      </c>
      <c r="B19" s="93" t="s">
        <v>651</v>
      </c>
      <c r="C19" s="93" t="s">
        <v>713</v>
      </c>
      <c r="D19" s="94">
        <v>250000</v>
      </c>
      <c r="E19" s="94">
        <v>250000</v>
      </c>
      <c r="F19" s="94"/>
      <c r="G19" s="94"/>
      <c r="H19" s="94"/>
      <c r="I19" s="94"/>
      <c r="J19" s="94"/>
      <c r="K19" s="94"/>
      <c r="L19" s="95"/>
      <c r="M19" s="94"/>
      <c r="N19" s="94"/>
    </row>
    <row r="20" ht="25" customHeight="1" spans="1:14">
      <c r="A20" s="97" t="s">
        <v>291</v>
      </c>
      <c r="B20" s="93" t="s">
        <v>716</v>
      </c>
      <c r="C20" s="93" t="s">
        <v>713</v>
      </c>
      <c r="D20" s="94">
        <v>667200</v>
      </c>
      <c r="E20" s="94">
        <v>667200</v>
      </c>
      <c r="F20" s="94"/>
      <c r="G20" s="94"/>
      <c r="H20" s="94"/>
      <c r="I20" s="94"/>
      <c r="J20" s="94"/>
      <c r="K20" s="94"/>
      <c r="L20" s="95"/>
      <c r="M20" s="94"/>
      <c r="N20" s="94"/>
    </row>
    <row r="21" ht="25" customHeight="1" spans="1:14">
      <c r="A21" s="97" t="s">
        <v>291</v>
      </c>
      <c r="B21" s="93" t="s">
        <v>656</v>
      </c>
      <c r="C21" s="93" t="s">
        <v>713</v>
      </c>
      <c r="D21" s="94">
        <v>100000</v>
      </c>
      <c r="E21" s="94">
        <v>100000</v>
      </c>
      <c r="F21" s="94"/>
      <c r="G21" s="94"/>
      <c r="H21" s="94"/>
      <c r="I21" s="94"/>
      <c r="J21" s="94"/>
      <c r="K21" s="94"/>
      <c r="L21" s="95"/>
      <c r="M21" s="94"/>
      <c r="N21" s="94"/>
    </row>
    <row r="22" ht="25" customHeight="1" spans="1:14">
      <c r="A22" s="97" t="s">
        <v>291</v>
      </c>
      <c r="B22" s="93" t="s">
        <v>717</v>
      </c>
      <c r="C22" s="93" t="s">
        <v>718</v>
      </c>
      <c r="D22" s="94">
        <v>360000</v>
      </c>
      <c r="E22" s="94">
        <v>360000</v>
      </c>
      <c r="F22" s="94"/>
      <c r="G22" s="94"/>
      <c r="H22" s="94"/>
      <c r="I22" s="94"/>
      <c r="J22" s="94"/>
      <c r="K22" s="94"/>
      <c r="L22" s="95"/>
      <c r="M22" s="94"/>
      <c r="N22" s="94"/>
    </row>
    <row r="23" ht="25" customHeight="1" spans="1:14">
      <c r="A23" s="97" t="s">
        <v>291</v>
      </c>
      <c r="B23" s="93" t="s">
        <v>655</v>
      </c>
      <c r="C23" s="93" t="s">
        <v>719</v>
      </c>
      <c r="D23" s="94">
        <v>90000</v>
      </c>
      <c r="E23" s="94">
        <v>90000</v>
      </c>
      <c r="F23" s="94"/>
      <c r="G23" s="94"/>
      <c r="H23" s="94"/>
      <c r="I23" s="94"/>
      <c r="J23" s="94"/>
      <c r="K23" s="94"/>
      <c r="L23" s="95"/>
      <c r="M23" s="94"/>
      <c r="N23" s="94"/>
    </row>
    <row r="24" ht="30" customHeight="1" spans="1:14">
      <c r="A24" s="97" t="s">
        <v>291</v>
      </c>
      <c r="B24" s="93" t="s">
        <v>720</v>
      </c>
      <c r="C24" s="93" t="s">
        <v>721</v>
      </c>
      <c r="D24" s="94">
        <v>555080</v>
      </c>
      <c r="E24" s="94">
        <v>555080</v>
      </c>
      <c r="F24" s="94"/>
      <c r="G24" s="94"/>
      <c r="H24" s="94"/>
      <c r="I24" s="94"/>
      <c r="J24" s="94"/>
      <c r="K24" s="94"/>
      <c r="L24" s="95"/>
      <c r="M24" s="94"/>
      <c r="N24" s="94"/>
    </row>
    <row r="25" ht="30" customHeight="1" spans="1:14">
      <c r="A25" s="97" t="s">
        <v>291</v>
      </c>
      <c r="B25" s="93" t="s">
        <v>722</v>
      </c>
      <c r="C25" s="93" t="s">
        <v>721</v>
      </c>
      <c r="D25" s="94">
        <v>644760</v>
      </c>
      <c r="E25" s="94">
        <v>644760</v>
      </c>
      <c r="F25" s="94"/>
      <c r="G25" s="94"/>
      <c r="H25" s="94"/>
      <c r="I25" s="94"/>
      <c r="J25" s="94"/>
      <c r="K25" s="94"/>
      <c r="L25" s="95"/>
      <c r="M25" s="94"/>
      <c r="N25" s="94"/>
    </row>
    <row r="26" ht="25" customHeight="1" spans="1:14">
      <c r="A26" s="97" t="s">
        <v>291</v>
      </c>
      <c r="B26" s="93" t="s">
        <v>723</v>
      </c>
      <c r="C26" s="93" t="s">
        <v>721</v>
      </c>
      <c r="D26" s="94">
        <v>2857248</v>
      </c>
      <c r="E26" s="94">
        <v>2857248</v>
      </c>
      <c r="F26" s="94"/>
      <c r="G26" s="94"/>
      <c r="H26" s="94"/>
      <c r="I26" s="94"/>
      <c r="J26" s="94"/>
      <c r="K26" s="94"/>
      <c r="L26" s="95"/>
      <c r="M26" s="94"/>
      <c r="N26" s="94"/>
    </row>
    <row r="27" ht="30" customHeight="1" spans="1:14">
      <c r="A27" s="97" t="s">
        <v>291</v>
      </c>
      <c r="B27" s="93" t="s">
        <v>654</v>
      </c>
      <c r="C27" s="93" t="s">
        <v>721</v>
      </c>
      <c r="D27" s="94">
        <v>720300</v>
      </c>
      <c r="E27" s="94">
        <v>720300</v>
      </c>
      <c r="F27" s="94"/>
      <c r="G27" s="94"/>
      <c r="H27" s="94"/>
      <c r="I27" s="94"/>
      <c r="J27" s="94"/>
      <c r="K27" s="94"/>
      <c r="L27" s="95"/>
      <c r="M27" s="94"/>
      <c r="N27" s="94"/>
    </row>
    <row r="28" ht="30" customHeight="1" spans="1:14">
      <c r="A28" s="97" t="s">
        <v>291</v>
      </c>
      <c r="B28" s="93" t="s">
        <v>724</v>
      </c>
      <c r="C28" s="93" t="s">
        <v>721</v>
      </c>
      <c r="D28" s="94">
        <v>326700</v>
      </c>
      <c r="E28" s="94">
        <v>326700</v>
      </c>
      <c r="F28" s="94"/>
      <c r="G28" s="94"/>
      <c r="H28" s="94"/>
      <c r="I28" s="94"/>
      <c r="J28" s="94"/>
      <c r="K28" s="94"/>
      <c r="L28" s="95"/>
      <c r="M28" s="94"/>
      <c r="N28" s="94"/>
    </row>
    <row r="29" ht="25" customHeight="1" spans="1:14">
      <c r="A29" s="97" t="s">
        <v>291</v>
      </c>
      <c r="B29" s="93" t="s">
        <v>725</v>
      </c>
      <c r="C29" s="93" t="s">
        <v>726</v>
      </c>
      <c r="D29" s="94">
        <v>170000</v>
      </c>
      <c r="E29" s="94">
        <v>170000</v>
      </c>
      <c r="F29" s="94"/>
      <c r="G29" s="94"/>
      <c r="H29" s="94"/>
      <c r="I29" s="94"/>
      <c r="J29" s="94"/>
      <c r="K29" s="94"/>
      <c r="L29" s="95"/>
      <c r="M29" s="94"/>
      <c r="N29" s="94"/>
    </row>
    <row r="30" ht="25" customHeight="1" spans="1:14">
      <c r="A30" s="97" t="s">
        <v>291</v>
      </c>
      <c r="B30" s="93" t="s">
        <v>727</v>
      </c>
      <c r="C30" s="93" t="s">
        <v>728</v>
      </c>
      <c r="D30" s="94">
        <v>636500</v>
      </c>
      <c r="E30" s="94">
        <v>636500</v>
      </c>
      <c r="F30" s="94"/>
      <c r="G30" s="94"/>
      <c r="H30" s="94"/>
      <c r="I30" s="94"/>
      <c r="J30" s="94"/>
      <c r="K30" s="94"/>
      <c r="L30" s="95"/>
      <c r="M30" s="94"/>
      <c r="N30" s="94"/>
    </row>
    <row r="31" ht="25" customHeight="1" spans="1:14">
      <c r="A31" s="97" t="s">
        <v>291</v>
      </c>
      <c r="B31" s="93" t="s">
        <v>729</v>
      </c>
      <c r="C31" s="93" t="s">
        <v>728</v>
      </c>
      <c r="D31" s="94">
        <v>732750</v>
      </c>
      <c r="E31" s="94">
        <v>732750</v>
      </c>
      <c r="F31" s="94"/>
      <c r="G31" s="94"/>
      <c r="H31" s="94"/>
      <c r="I31" s="94"/>
      <c r="J31" s="94"/>
      <c r="K31" s="94"/>
      <c r="L31" s="95"/>
      <c r="M31" s="94"/>
      <c r="N31" s="94"/>
    </row>
    <row r="32" ht="25" customHeight="1" spans="1:14">
      <c r="A32" s="97" t="s">
        <v>291</v>
      </c>
      <c r="B32" s="93" t="s">
        <v>730</v>
      </c>
      <c r="C32" s="93" t="s">
        <v>731</v>
      </c>
      <c r="D32" s="94">
        <v>217311</v>
      </c>
      <c r="E32" s="94">
        <v>217311</v>
      </c>
      <c r="F32" s="94"/>
      <c r="G32" s="94"/>
      <c r="H32" s="94"/>
      <c r="I32" s="94"/>
      <c r="J32" s="94"/>
      <c r="K32" s="94"/>
      <c r="L32" s="95"/>
      <c r="M32" s="94"/>
      <c r="N32" s="94"/>
    </row>
    <row r="33" ht="25" customHeight="1" spans="1:14">
      <c r="A33" s="97" t="s">
        <v>291</v>
      </c>
      <c r="B33" s="93" t="s">
        <v>732</v>
      </c>
      <c r="C33" s="93" t="s">
        <v>733</v>
      </c>
      <c r="D33" s="94">
        <v>3377700</v>
      </c>
      <c r="E33" s="94">
        <v>3377700</v>
      </c>
      <c r="F33" s="94"/>
      <c r="G33" s="94"/>
      <c r="H33" s="94"/>
      <c r="I33" s="94"/>
      <c r="J33" s="94"/>
      <c r="K33" s="94"/>
      <c r="L33" s="95"/>
      <c r="M33" s="94"/>
      <c r="N33" s="94"/>
    </row>
    <row r="34" ht="25" customHeight="1" spans="1:14">
      <c r="A34" s="97" t="s">
        <v>291</v>
      </c>
      <c r="B34" s="93" t="s">
        <v>734</v>
      </c>
      <c r="C34" s="93" t="s">
        <v>733</v>
      </c>
      <c r="D34" s="94">
        <v>203100</v>
      </c>
      <c r="E34" s="94">
        <v>203100</v>
      </c>
      <c r="F34" s="94"/>
      <c r="G34" s="94"/>
      <c r="H34" s="94"/>
      <c r="I34" s="94"/>
      <c r="J34" s="94"/>
      <c r="K34" s="94"/>
      <c r="L34" s="95"/>
      <c r="M34" s="94"/>
      <c r="N34" s="94"/>
    </row>
    <row r="35" ht="30" customHeight="1" spans="1:14">
      <c r="A35" s="97" t="s">
        <v>291</v>
      </c>
      <c r="B35" s="93" t="s">
        <v>735</v>
      </c>
      <c r="C35" s="93" t="s">
        <v>736</v>
      </c>
      <c r="D35" s="94">
        <v>561417.9</v>
      </c>
      <c r="E35" s="94">
        <v>561417.9</v>
      </c>
      <c r="F35" s="94"/>
      <c r="G35" s="94"/>
      <c r="H35" s="94"/>
      <c r="I35" s="94"/>
      <c r="J35" s="94"/>
      <c r="K35" s="94"/>
      <c r="L35" s="95"/>
      <c r="M35" s="94"/>
      <c r="N35" s="94"/>
    </row>
    <row r="36" ht="25" customHeight="1" spans="1:14">
      <c r="A36" s="97" t="s">
        <v>291</v>
      </c>
      <c r="B36" s="93" t="s">
        <v>737</v>
      </c>
      <c r="C36" s="93" t="s">
        <v>738</v>
      </c>
      <c r="D36" s="94">
        <v>25800</v>
      </c>
      <c r="E36" s="94">
        <v>25800</v>
      </c>
      <c r="F36" s="94"/>
      <c r="G36" s="94"/>
      <c r="H36" s="94"/>
      <c r="I36" s="94"/>
      <c r="J36" s="94"/>
      <c r="K36" s="94"/>
      <c r="L36" s="95"/>
      <c r="M36" s="94"/>
      <c r="N36" s="94"/>
    </row>
    <row r="37" ht="25" customHeight="1" spans="1:14">
      <c r="A37" s="97" t="s">
        <v>291</v>
      </c>
      <c r="B37" s="93" t="s">
        <v>659</v>
      </c>
      <c r="C37" s="93" t="s">
        <v>739</v>
      </c>
      <c r="D37" s="94">
        <v>558400</v>
      </c>
      <c r="E37" s="94">
        <v>558400</v>
      </c>
      <c r="F37" s="94"/>
      <c r="G37" s="94"/>
      <c r="H37" s="94"/>
      <c r="I37" s="94"/>
      <c r="J37" s="94"/>
      <c r="K37" s="94"/>
      <c r="L37" s="95"/>
      <c r="M37" s="94"/>
      <c r="N37" s="94"/>
    </row>
    <row r="38" ht="25" customHeight="1" spans="1:14">
      <c r="A38" s="97" t="s">
        <v>291</v>
      </c>
      <c r="B38" s="93" t="s">
        <v>659</v>
      </c>
      <c r="C38" s="93" t="s">
        <v>739</v>
      </c>
      <c r="D38" s="94">
        <v>837600</v>
      </c>
      <c r="E38" s="94">
        <v>837600</v>
      </c>
      <c r="F38" s="94"/>
      <c r="G38" s="94"/>
      <c r="H38" s="94"/>
      <c r="I38" s="94"/>
      <c r="J38" s="94"/>
      <c r="K38" s="94"/>
      <c r="L38" s="95"/>
      <c r="M38" s="94"/>
      <c r="N38" s="94"/>
    </row>
    <row r="39" ht="25" customHeight="1" spans="1:14">
      <c r="A39" s="97" t="s">
        <v>291</v>
      </c>
      <c r="B39" s="93" t="s">
        <v>740</v>
      </c>
      <c r="C39" s="93" t="s">
        <v>741</v>
      </c>
      <c r="D39" s="94">
        <v>424832</v>
      </c>
      <c r="E39" s="94">
        <v>424832</v>
      </c>
      <c r="F39" s="94"/>
      <c r="G39" s="94"/>
      <c r="H39" s="94"/>
      <c r="I39" s="94"/>
      <c r="J39" s="94"/>
      <c r="K39" s="94"/>
      <c r="L39" s="95"/>
      <c r="M39" s="94"/>
      <c r="N39" s="94"/>
    </row>
    <row r="40" ht="25" customHeight="1" spans="1:14">
      <c r="A40" s="97" t="s">
        <v>291</v>
      </c>
      <c r="B40" s="93" t="s">
        <v>742</v>
      </c>
      <c r="C40" s="93" t="s">
        <v>741</v>
      </c>
      <c r="D40" s="94">
        <v>2536800</v>
      </c>
      <c r="E40" s="94">
        <v>2536800</v>
      </c>
      <c r="F40" s="94"/>
      <c r="G40" s="94"/>
      <c r="H40" s="94"/>
      <c r="I40" s="94"/>
      <c r="J40" s="94"/>
      <c r="K40" s="94"/>
      <c r="L40" s="95"/>
      <c r="M40" s="94"/>
      <c r="N40" s="94"/>
    </row>
    <row r="41" ht="25" customHeight="1" spans="1:14">
      <c r="A41" s="97" t="s">
        <v>291</v>
      </c>
      <c r="B41" s="93" t="s">
        <v>743</v>
      </c>
      <c r="C41" s="93" t="s">
        <v>741</v>
      </c>
      <c r="D41" s="94">
        <v>708120</v>
      </c>
      <c r="E41" s="94">
        <v>708120</v>
      </c>
      <c r="F41" s="94"/>
      <c r="G41" s="94"/>
      <c r="H41" s="94"/>
      <c r="I41" s="94"/>
      <c r="J41" s="94"/>
      <c r="K41" s="94"/>
      <c r="L41" s="95"/>
      <c r="M41" s="94"/>
      <c r="N41" s="94"/>
    </row>
    <row r="42" ht="30" customHeight="1" spans="1:14">
      <c r="A42" s="97" t="s">
        <v>291</v>
      </c>
      <c r="B42" s="93" t="s">
        <v>744</v>
      </c>
      <c r="C42" s="93" t="s">
        <v>741</v>
      </c>
      <c r="D42" s="94">
        <v>480000</v>
      </c>
      <c r="E42" s="94">
        <v>480000</v>
      </c>
      <c r="F42" s="94"/>
      <c r="G42" s="94"/>
      <c r="H42" s="94"/>
      <c r="I42" s="94"/>
      <c r="J42" s="94"/>
      <c r="K42" s="94"/>
      <c r="L42" s="95"/>
      <c r="M42" s="94"/>
      <c r="N42" s="94"/>
    </row>
    <row r="43" ht="25" customHeight="1" spans="1:14">
      <c r="A43" s="97" t="s">
        <v>291</v>
      </c>
      <c r="B43" s="93" t="s">
        <v>640</v>
      </c>
      <c r="C43" s="93" t="s">
        <v>745</v>
      </c>
      <c r="D43" s="94">
        <v>400000</v>
      </c>
      <c r="E43" s="94">
        <v>400000</v>
      </c>
      <c r="F43" s="94"/>
      <c r="G43" s="94"/>
      <c r="H43" s="94"/>
      <c r="I43" s="94"/>
      <c r="J43" s="94"/>
      <c r="K43" s="94"/>
      <c r="L43" s="95"/>
      <c r="M43" s="94"/>
      <c r="N43" s="94"/>
    </row>
    <row r="44" ht="25" customHeight="1" spans="1:14">
      <c r="A44" s="97" t="s">
        <v>291</v>
      </c>
      <c r="B44" s="93" t="s">
        <v>641</v>
      </c>
      <c r="C44" s="93" t="s">
        <v>745</v>
      </c>
      <c r="D44" s="94">
        <v>250000</v>
      </c>
      <c r="E44" s="94">
        <v>250000</v>
      </c>
      <c r="F44" s="94"/>
      <c r="G44" s="94"/>
      <c r="H44" s="94"/>
      <c r="I44" s="94"/>
      <c r="J44" s="94"/>
      <c r="K44" s="94"/>
      <c r="L44" s="95"/>
      <c r="M44" s="94"/>
      <c r="N44" s="94"/>
    </row>
    <row r="45" ht="25" customHeight="1" spans="1:14">
      <c r="A45" s="97" t="s">
        <v>291</v>
      </c>
      <c r="B45" s="93" t="s">
        <v>746</v>
      </c>
      <c r="C45" s="93" t="s">
        <v>745</v>
      </c>
      <c r="D45" s="94">
        <v>70000</v>
      </c>
      <c r="E45" s="94">
        <v>70000</v>
      </c>
      <c r="F45" s="94"/>
      <c r="G45" s="94"/>
      <c r="H45" s="94"/>
      <c r="I45" s="94"/>
      <c r="J45" s="94"/>
      <c r="K45" s="94"/>
      <c r="L45" s="95"/>
      <c r="M45" s="94"/>
      <c r="N45" s="94"/>
    </row>
    <row r="46" ht="25" customHeight="1" spans="1:14">
      <c r="A46" s="97" t="s">
        <v>291</v>
      </c>
      <c r="B46" s="93" t="s">
        <v>612</v>
      </c>
      <c r="C46" s="93" t="s">
        <v>747</v>
      </c>
      <c r="D46" s="94">
        <v>44096167</v>
      </c>
      <c r="E46" s="94">
        <v>44096167</v>
      </c>
      <c r="F46" s="94"/>
      <c r="G46" s="94"/>
      <c r="H46" s="94"/>
      <c r="I46" s="94"/>
      <c r="J46" s="94"/>
      <c r="K46" s="94"/>
      <c r="L46" s="95"/>
      <c r="M46" s="94"/>
      <c r="N46" s="94"/>
    </row>
    <row r="47" ht="25" customHeight="1" spans="1:14">
      <c r="A47" s="97" t="s">
        <v>291</v>
      </c>
      <c r="B47" s="93" t="s">
        <v>748</v>
      </c>
      <c r="C47" s="93" t="s">
        <v>749</v>
      </c>
      <c r="D47" s="94">
        <v>128000</v>
      </c>
      <c r="E47" s="94">
        <v>128000</v>
      </c>
      <c r="F47" s="94"/>
      <c r="G47" s="94"/>
      <c r="H47" s="94"/>
      <c r="I47" s="94"/>
      <c r="J47" s="94"/>
      <c r="K47" s="94"/>
      <c r="L47" s="95"/>
      <c r="M47" s="94"/>
      <c r="N47" s="94"/>
    </row>
    <row r="48" ht="25" customHeight="1" spans="1:14">
      <c r="A48" s="97" t="s">
        <v>187</v>
      </c>
      <c r="B48" s="93" t="s">
        <v>665</v>
      </c>
      <c r="C48" s="93" t="s">
        <v>750</v>
      </c>
      <c r="D48" s="94">
        <v>100000</v>
      </c>
      <c r="E48" s="94">
        <v>100000</v>
      </c>
      <c r="F48" s="94"/>
      <c r="G48" s="94"/>
      <c r="H48" s="94"/>
      <c r="I48" s="94"/>
      <c r="J48" s="94"/>
      <c r="K48" s="94"/>
      <c r="L48" s="95"/>
      <c r="M48" s="94"/>
      <c r="N48" s="94"/>
    </row>
    <row r="49" ht="25" customHeight="1" spans="1:14">
      <c r="A49" s="97" t="s">
        <v>200</v>
      </c>
      <c r="B49" s="93" t="s">
        <v>679</v>
      </c>
      <c r="C49" s="93" t="s">
        <v>751</v>
      </c>
      <c r="D49" s="94">
        <v>892202</v>
      </c>
      <c r="E49" s="94">
        <v>892202</v>
      </c>
      <c r="F49" s="94"/>
      <c r="G49" s="94"/>
      <c r="H49" s="94"/>
      <c r="I49" s="94"/>
      <c r="J49" s="94"/>
      <c r="K49" s="94"/>
      <c r="L49" s="95"/>
      <c r="M49" s="94"/>
      <c r="N49" s="94"/>
    </row>
    <row r="50" ht="25" customHeight="1" spans="1:14">
      <c r="A50" s="97" t="s">
        <v>200</v>
      </c>
      <c r="B50" s="93" t="s">
        <v>681</v>
      </c>
      <c r="C50" s="93" t="s">
        <v>751</v>
      </c>
      <c r="D50" s="94">
        <v>979702</v>
      </c>
      <c r="E50" s="94">
        <v>979702</v>
      </c>
      <c r="F50" s="94"/>
      <c r="G50" s="94"/>
      <c r="H50" s="94"/>
      <c r="I50" s="94"/>
      <c r="J50" s="94"/>
      <c r="K50" s="94"/>
      <c r="L50" s="95"/>
      <c r="M50" s="94"/>
      <c r="N50" s="94"/>
    </row>
    <row r="51" ht="30" customHeight="1" spans="1:14">
      <c r="A51" s="97" t="s">
        <v>305</v>
      </c>
      <c r="B51" s="93" t="s">
        <v>682</v>
      </c>
      <c r="C51" s="93" t="s">
        <v>752</v>
      </c>
      <c r="D51" s="94">
        <v>6600000</v>
      </c>
      <c r="E51" s="94">
        <v>6600000</v>
      </c>
      <c r="F51" s="94"/>
      <c r="G51" s="94"/>
      <c r="H51" s="94"/>
      <c r="I51" s="94"/>
      <c r="J51" s="94"/>
      <c r="K51" s="94"/>
      <c r="L51" s="95"/>
      <c r="M51" s="94"/>
      <c r="N51" s="94"/>
    </row>
    <row r="52" ht="30" customHeight="1" spans="1:14">
      <c r="A52" s="97" t="s">
        <v>305</v>
      </c>
      <c r="B52" s="93" t="s">
        <v>753</v>
      </c>
      <c r="C52" s="93" t="s">
        <v>754</v>
      </c>
      <c r="D52" s="94">
        <v>450000</v>
      </c>
      <c r="E52" s="94">
        <v>450000</v>
      </c>
      <c r="F52" s="94"/>
      <c r="G52" s="94"/>
      <c r="H52" s="94"/>
      <c r="I52" s="94"/>
      <c r="J52" s="94"/>
      <c r="K52" s="94"/>
      <c r="L52" s="95"/>
      <c r="M52" s="94"/>
      <c r="N52" s="94"/>
    </row>
    <row r="53" ht="30" customHeight="1" spans="1:14">
      <c r="A53" s="97" t="s">
        <v>308</v>
      </c>
      <c r="B53" s="93" t="s">
        <v>687</v>
      </c>
      <c r="C53" s="93" t="s">
        <v>755</v>
      </c>
      <c r="D53" s="94">
        <v>290000</v>
      </c>
      <c r="E53" s="94">
        <v>290000</v>
      </c>
      <c r="F53" s="94"/>
      <c r="G53" s="94"/>
      <c r="H53" s="94"/>
      <c r="I53" s="94"/>
      <c r="J53" s="94"/>
      <c r="K53" s="94"/>
      <c r="L53" s="95"/>
      <c r="M53" s="94"/>
      <c r="N53" s="94"/>
    </row>
    <row r="54" ht="30" customHeight="1" spans="1:14">
      <c r="A54" s="97" t="s">
        <v>308</v>
      </c>
      <c r="B54" s="93" t="s">
        <v>756</v>
      </c>
      <c r="C54" s="93" t="s">
        <v>755</v>
      </c>
      <c r="D54" s="94">
        <v>277000</v>
      </c>
      <c r="E54" s="94">
        <v>277000</v>
      </c>
      <c r="F54" s="94"/>
      <c r="G54" s="94"/>
      <c r="H54" s="94"/>
      <c r="I54" s="94"/>
      <c r="J54" s="94"/>
      <c r="K54" s="94"/>
      <c r="L54" s="95"/>
      <c r="M54" s="94"/>
      <c r="N54" s="94"/>
    </row>
    <row r="55" ht="30" customHeight="1" spans="1:14">
      <c r="A55" s="97" t="s">
        <v>308</v>
      </c>
      <c r="B55" s="93" t="s">
        <v>689</v>
      </c>
      <c r="C55" s="93" t="s">
        <v>755</v>
      </c>
      <c r="D55" s="94">
        <v>9185200</v>
      </c>
      <c r="E55" s="94">
        <v>9185200</v>
      </c>
      <c r="F55" s="94"/>
      <c r="G55" s="94"/>
      <c r="H55" s="94"/>
      <c r="I55" s="94"/>
      <c r="J55" s="94"/>
      <c r="K55" s="94"/>
      <c r="L55" s="95"/>
      <c r="M55" s="94"/>
      <c r="N55" s="94"/>
    </row>
    <row r="56" ht="25" customHeight="1" spans="1:14">
      <c r="A56" s="97" t="s">
        <v>308</v>
      </c>
      <c r="B56" s="93" t="s">
        <v>691</v>
      </c>
      <c r="C56" s="93" t="s">
        <v>755</v>
      </c>
      <c r="D56" s="94">
        <v>1910000</v>
      </c>
      <c r="E56" s="94">
        <v>1910000</v>
      </c>
      <c r="F56" s="94"/>
      <c r="G56" s="94"/>
      <c r="H56" s="94"/>
      <c r="I56" s="94"/>
      <c r="J56" s="94"/>
      <c r="K56" s="94"/>
      <c r="L56" s="95"/>
      <c r="M56" s="94"/>
      <c r="N56" s="94"/>
    </row>
    <row r="57" ht="30" customHeight="1" spans="1:14">
      <c r="A57" s="97" t="s">
        <v>308</v>
      </c>
      <c r="B57" s="93" t="s">
        <v>684</v>
      </c>
      <c r="C57" s="93" t="s">
        <v>757</v>
      </c>
      <c r="D57" s="94">
        <v>161000</v>
      </c>
      <c r="E57" s="94">
        <v>161000</v>
      </c>
      <c r="F57" s="94"/>
      <c r="G57" s="94"/>
      <c r="H57" s="94"/>
      <c r="I57" s="94"/>
      <c r="J57" s="94"/>
      <c r="K57" s="94"/>
      <c r="L57" s="95"/>
      <c r="M57" s="94"/>
      <c r="N57" s="94"/>
    </row>
    <row r="58" ht="30" customHeight="1" spans="1:14">
      <c r="A58" s="97" t="s">
        <v>308</v>
      </c>
      <c r="B58" s="93" t="s">
        <v>686</v>
      </c>
      <c r="C58" s="93" t="s">
        <v>757</v>
      </c>
      <c r="D58" s="94">
        <v>238000</v>
      </c>
      <c r="E58" s="94">
        <v>238000</v>
      </c>
      <c r="F58" s="94"/>
      <c r="G58" s="94"/>
      <c r="H58" s="94"/>
      <c r="I58" s="94"/>
      <c r="J58" s="94"/>
      <c r="K58" s="94"/>
      <c r="L58" s="95"/>
      <c r="M58" s="94"/>
      <c r="N58" s="94"/>
    </row>
    <row r="59" ht="30" customHeight="1" spans="1:14">
      <c r="A59" s="97" t="s">
        <v>308</v>
      </c>
      <c r="B59" s="93" t="s">
        <v>693</v>
      </c>
      <c r="C59" s="93" t="s">
        <v>747</v>
      </c>
      <c r="D59" s="94">
        <v>1418000</v>
      </c>
      <c r="E59" s="94">
        <v>1418000</v>
      </c>
      <c r="F59" s="94"/>
      <c r="G59" s="94"/>
      <c r="H59" s="94"/>
      <c r="I59" s="94"/>
      <c r="J59" s="94"/>
      <c r="K59" s="94"/>
      <c r="L59" s="95"/>
      <c r="M59" s="94"/>
      <c r="N59" s="94"/>
    </row>
    <row r="60" ht="30" customHeight="1" spans="1:14">
      <c r="A60" s="97" t="s">
        <v>308</v>
      </c>
      <c r="B60" s="93" t="s">
        <v>695</v>
      </c>
      <c r="C60" s="93" t="s">
        <v>747</v>
      </c>
      <c r="D60" s="94">
        <v>2530000</v>
      </c>
      <c r="E60" s="94">
        <v>2530000</v>
      </c>
      <c r="F60" s="94"/>
      <c r="G60" s="94"/>
      <c r="H60" s="94"/>
      <c r="I60" s="94"/>
      <c r="J60" s="94"/>
      <c r="K60" s="94"/>
      <c r="L60" s="95"/>
      <c r="M60" s="94"/>
      <c r="N60" s="94"/>
    </row>
    <row r="61" ht="30" customHeight="1" spans="1:14">
      <c r="A61" s="98" t="s">
        <v>117</v>
      </c>
      <c r="B61" s="99"/>
      <c r="C61" s="100"/>
      <c r="D61" s="94">
        <v>91596789.9</v>
      </c>
      <c r="E61" s="94">
        <v>91596789.9</v>
      </c>
      <c r="F61" s="94"/>
      <c r="G61" s="94"/>
      <c r="H61" s="94"/>
      <c r="I61" s="94"/>
      <c r="J61" s="94"/>
      <c r="K61" s="94"/>
      <c r="L61" s="95"/>
      <c r="M61" s="94"/>
      <c r="N61" s="94"/>
    </row>
  </sheetData>
  <mergeCells count="13">
    <mergeCell ref="A2:N2"/>
    <mergeCell ref="A3:C3"/>
    <mergeCell ref="D4:N4"/>
    <mergeCell ref="I5:N5"/>
    <mergeCell ref="A61:C61"/>
    <mergeCell ref="A4:A6"/>
    <mergeCell ref="B4:B6"/>
    <mergeCell ref="C4:C6"/>
    <mergeCell ref="D5:D6"/>
    <mergeCell ref="E5:E6"/>
    <mergeCell ref="F5:F6"/>
    <mergeCell ref="G5:G6"/>
    <mergeCell ref="H5:H6"/>
  </mergeCells>
  <printOptions horizontalCentered="1"/>
  <pageMargins left="0.708333333333333" right="0.708333333333333" top="0.984027777777778" bottom="0.786805555555556" header="0.5" footer="0.5"/>
  <pageSetup paperSize="8" scale="62"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14"/>
  <sheetViews>
    <sheetView showZeros="0" workbookViewId="0">
      <selection activeCell="A7" sqref="$A7:$XFD14"/>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0"/>
      <c r="W1" s="47"/>
      <c r="X1" s="47" t="s">
        <v>758</v>
      </c>
    </row>
    <row r="2" ht="27.75" customHeight="1" spans="1:24">
      <c r="A2" s="61" t="s">
        <v>759</v>
      </c>
      <c r="B2" s="29"/>
      <c r="C2" s="29"/>
      <c r="D2" s="29"/>
      <c r="E2" s="29"/>
      <c r="F2" s="29"/>
      <c r="G2" s="29"/>
      <c r="H2" s="29"/>
      <c r="I2" s="29"/>
      <c r="J2" s="29"/>
      <c r="K2" s="29"/>
      <c r="L2" s="29"/>
      <c r="M2" s="29"/>
      <c r="N2" s="29"/>
      <c r="O2" s="29"/>
      <c r="P2" s="29"/>
      <c r="Q2" s="29"/>
      <c r="R2" s="29"/>
      <c r="S2" s="29"/>
      <c r="T2" s="29"/>
      <c r="U2" s="29"/>
      <c r="V2" s="29"/>
      <c r="W2" s="29"/>
      <c r="X2" s="29"/>
    </row>
    <row r="3" ht="18" customHeight="1" spans="1:24">
      <c r="A3" s="62" t="str">
        <f>"单位名称："&amp;"云南省应急管理厅"</f>
        <v>单位名称：云南省应急管理厅</v>
      </c>
      <c r="B3" s="63"/>
      <c r="C3" s="63"/>
      <c r="D3" s="64"/>
      <c r="E3" s="65"/>
      <c r="F3" s="65"/>
      <c r="G3" s="65"/>
      <c r="H3" s="65"/>
      <c r="I3" s="65"/>
      <c r="W3" s="66"/>
      <c r="X3" s="66" t="s">
        <v>142</v>
      </c>
    </row>
    <row r="4" ht="19.5" customHeight="1" spans="1:24">
      <c r="A4" s="15" t="s">
        <v>760</v>
      </c>
      <c r="B4" s="10" t="s">
        <v>158</v>
      </c>
      <c r="C4" s="11"/>
      <c r="D4" s="11"/>
      <c r="E4" s="67" t="s">
        <v>761</v>
      </c>
      <c r="F4" s="67"/>
      <c r="G4" s="67"/>
      <c r="H4" s="67"/>
      <c r="I4" s="67"/>
      <c r="J4" s="67"/>
      <c r="K4" s="67"/>
      <c r="L4" s="67"/>
      <c r="M4" s="67"/>
      <c r="N4" s="67"/>
      <c r="O4" s="67"/>
      <c r="P4" s="67"/>
      <c r="Q4" s="67"/>
      <c r="R4" s="67"/>
      <c r="S4" s="67"/>
      <c r="T4" s="67"/>
      <c r="U4" s="67"/>
      <c r="V4" s="67"/>
      <c r="W4" s="67"/>
      <c r="X4" s="67"/>
    </row>
    <row r="5" ht="40.5" customHeight="1" spans="1:24">
      <c r="A5" s="18"/>
      <c r="B5" s="30" t="s">
        <v>30</v>
      </c>
      <c r="C5" s="9" t="s">
        <v>33</v>
      </c>
      <c r="D5" s="68" t="s">
        <v>762</v>
      </c>
      <c r="E5" s="67" t="s">
        <v>763</v>
      </c>
      <c r="F5" s="67" t="s">
        <v>764</v>
      </c>
      <c r="G5" s="67" t="s">
        <v>765</v>
      </c>
      <c r="H5" s="67" t="s">
        <v>766</v>
      </c>
      <c r="I5" s="67" t="s">
        <v>767</v>
      </c>
      <c r="J5" s="67" t="s">
        <v>768</v>
      </c>
      <c r="K5" s="67" t="s">
        <v>769</v>
      </c>
      <c r="L5" s="67" t="s">
        <v>770</v>
      </c>
      <c r="M5" s="67" t="s">
        <v>771</v>
      </c>
      <c r="N5" s="67" t="s">
        <v>772</v>
      </c>
      <c r="O5" s="67" t="s">
        <v>773</v>
      </c>
      <c r="P5" s="67" t="s">
        <v>774</v>
      </c>
      <c r="Q5" s="67" t="s">
        <v>775</v>
      </c>
      <c r="R5" s="67" t="s">
        <v>776</v>
      </c>
      <c r="S5" s="67" t="s">
        <v>777</v>
      </c>
      <c r="T5" s="67" t="s">
        <v>778</v>
      </c>
      <c r="U5" s="67" t="s">
        <v>779</v>
      </c>
      <c r="V5" s="67" t="s">
        <v>780</v>
      </c>
      <c r="W5" s="67" t="s">
        <v>781</v>
      </c>
      <c r="X5" s="67" t="s">
        <v>782</v>
      </c>
    </row>
    <row r="6" ht="19.5" customHeight="1" spans="1:24">
      <c r="A6" s="67">
        <v>1</v>
      </c>
      <c r="B6" s="67">
        <v>2</v>
      </c>
      <c r="C6" s="67">
        <v>3</v>
      </c>
      <c r="D6" s="10">
        <v>4</v>
      </c>
      <c r="E6" s="67">
        <v>5</v>
      </c>
      <c r="F6" s="67">
        <v>6</v>
      </c>
      <c r="G6" s="67">
        <v>7</v>
      </c>
      <c r="H6" s="10">
        <v>8</v>
      </c>
      <c r="I6" s="67">
        <v>9</v>
      </c>
      <c r="J6" s="67">
        <v>10</v>
      </c>
      <c r="K6" s="67">
        <v>11</v>
      </c>
      <c r="L6" s="10">
        <v>12</v>
      </c>
      <c r="M6" s="67">
        <v>13</v>
      </c>
      <c r="N6" s="67">
        <v>14</v>
      </c>
      <c r="O6" s="67">
        <v>15</v>
      </c>
      <c r="P6" s="10">
        <v>16</v>
      </c>
      <c r="Q6" s="67">
        <v>17</v>
      </c>
      <c r="R6" s="67">
        <v>18</v>
      </c>
      <c r="S6" s="67">
        <v>19</v>
      </c>
      <c r="T6" s="10">
        <v>20</v>
      </c>
      <c r="U6" s="10">
        <v>21</v>
      </c>
      <c r="V6" s="10">
        <v>22</v>
      </c>
      <c r="W6" s="67">
        <v>23</v>
      </c>
      <c r="X6" s="67">
        <v>24</v>
      </c>
    </row>
    <row r="7" ht="35" customHeight="1" spans="1:24">
      <c r="A7" s="32" t="s">
        <v>45</v>
      </c>
      <c r="B7" s="23">
        <v>116510000</v>
      </c>
      <c r="C7" s="23">
        <v>116510000</v>
      </c>
      <c r="D7" s="23"/>
      <c r="E7" s="23">
        <v>11154730</v>
      </c>
      <c r="F7" s="23">
        <v>23082800</v>
      </c>
      <c r="G7" s="23">
        <v>5558375</v>
      </c>
      <c r="H7" s="23">
        <v>3401300</v>
      </c>
      <c r="I7" s="23">
        <v>9179875</v>
      </c>
      <c r="J7" s="23">
        <v>6604800</v>
      </c>
      <c r="K7" s="23">
        <v>5386600</v>
      </c>
      <c r="L7" s="23">
        <v>1934900</v>
      </c>
      <c r="M7" s="23">
        <v>5573400</v>
      </c>
      <c r="N7" s="23">
        <v>11815300</v>
      </c>
      <c r="O7" s="23">
        <v>4053780</v>
      </c>
      <c r="P7" s="23">
        <v>1995250</v>
      </c>
      <c r="Q7" s="23">
        <v>3123525</v>
      </c>
      <c r="R7" s="23">
        <v>7025090</v>
      </c>
      <c r="S7" s="23">
        <v>2264950</v>
      </c>
      <c r="T7" s="23">
        <v>3837500</v>
      </c>
      <c r="U7" s="23">
        <v>720200</v>
      </c>
      <c r="V7" s="23">
        <v>348200</v>
      </c>
      <c r="W7" s="69">
        <v>1164100</v>
      </c>
      <c r="X7" s="23">
        <v>8285325</v>
      </c>
    </row>
    <row r="8" ht="35" customHeight="1" spans="1:24">
      <c r="A8" s="70" t="s">
        <v>45</v>
      </c>
      <c r="B8" s="23">
        <v>116510000</v>
      </c>
      <c r="C8" s="23">
        <v>116510000</v>
      </c>
      <c r="D8" s="23"/>
      <c r="E8" s="23">
        <v>11154730</v>
      </c>
      <c r="F8" s="23">
        <v>23082800</v>
      </c>
      <c r="G8" s="23">
        <v>5558375</v>
      </c>
      <c r="H8" s="23">
        <v>3401300</v>
      </c>
      <c r="I8" s="23">
        <v>9179875</v>
      </c>
      <c r="J8" s="23">
        <v>6604800</v>
      </c>
      <c r="K8" s="23">
        <v>5386600</v>
      </c>
      <c r="L8" s="23">
        <v>1934900</v>
      </c>
      <c r="M8" s="23">
        <v>5573400</v>
      </c>
      <c r="N8" s="23">
        <v>11815300</v>
      </c>
      <c r="O8" s="23">
        <v>4053780</v>
      </c>
      <c r="P8" s="23">
        <v>1995250</v>
      </c>
      <c r="Q8" s="23">
        <v>3123525</v>
      </c>
      <c r="R8" s="23">
        <v>7025090</v>
      </c>
      <c r="S8" s="23">
        <v>2264950</v>
      </c>
      <c r="T8" s="23">
        <v>3837500</v>
      </c>
      <c r="U8" s="23">
        <v>720200</v>
      </c>
      <c r="V8" s="23">
        <v>348200</v>
      </c>
      <c r="W8" s="69">
        <v>1164100</v>
      </c>
      <c r="X8" s="23">
        <v>8285325</v>
      </c>
    </row>
    <row r="9" ht="35" customHeight="1" spans="1:24">
      <c r="A9" s="71" t="s">
        <v>783</v>
      </c>
      <c r="B9" s="23">
        <v>20500000</v>
      </c>
      <c r="C9" s="23">
        <v>20500000</v>
      </c>
      <c r="D9" s="23"/>
      <c r="E9" s="23">
        <v>660000</v>
      </c>
      <c r="F9" s="23">
        <v>4490000</v>
      </c>
      <c r="G9" s="23">
        <v>1440000</v>
      </c>
      <c r="H9" s="23">
        <v>720000</v>
      </c>
      <c r="I9" s="23">
        <v>1110000</v>
      </c>
      <c r="J9" s="23">
        <v>2480000</v>
      </c>
      <c r="K9" s="23">
        <v>1470000</v>
      </c>
      <c r="L9" s="23">
        <v>150000</v>
      </c>
      <c r="M9" s="23">
        <v>2060000</v>
      </c>
      <c r="N9" s="23">
        <v>980000</v>
      </c>
      <c r="O9" s="23">
        <v>490000</v>
      </c>
      <c r="P9" s="23">
        <v>400000</v>
      </c>
      <c r="Q9" s="23">
        <v>630000</v>
      </c>
      <c r="R9" s="23">
        <v>440000</v>
      </c>
      <c r="S9" s="23">
        <v>610000</v>
      </c>
      <c r="T9" s="23">
        <v>980000</v>
      </c>
      <c r="U9" s="23">
        <v>370000</v>
      </c>
      <c r="V9" s="23">
        <v>80000</v>
      </c>
      <c r="W9" s="69">
        <v>940000</v>
      </c>
      <c r="X9" s="23"/>
    </row>
    <row r="10" ht="35" customHeight="1" spans="1:24">
      <c r="A10" s="71" t="s">
        <v>784</v>
      </c>
      <c r="B10" s="23">
        <v>52000000</v>
      </c>
      <c r="C10" s="23">
        <v>52000000</v>
      </c>
      <c r="D10" s="23"/>
      <c r="E10" s="23">
        <v>7431680</v>
      </c>
      <c r="F10" s="23">
        <v>3047200</v>
      </c>
      <c r="G10" s="23">
        <v>3202700</v>
      </c>
      <c r="H10" s="23">
        <v>2199800</v>
      </c>
      <c r="I10" s="23">
        <v>5440000</v>
      </c>
      <c r="J10" s="23">
        <v>3573200</v>
      </c>
      <c r="K10" s="23">
        <v>3131100</v>
      </c>
      <c r="L10" s="23">
        <v>1302000</v>
      </c>
      <c r="M10" s="23">
        <v>2856000</v>
      </c>
      <c r="N10" s="23">
        <v>4199200</v>
      </c>
      <c r="O10" s="23">
        <v>2503980</v>
      </c>
      <c r="P10" s="23">
        <v>1150750</v>
      </c>
      <c r="Q10" s="23">
        <v>1304700</v>
      </c>
      <c r="R10" s="23">
        <v>1052740</v>
      </c>
      <c r="S10" s="23">
        <v>1207450</v>
      </c>
      <c r="T10" s="23">
        <v>2355000</v>
      </c>
      <c r="U10" s="23">
        <v>350200</v>
      </c>
      <c r="V10" s="23">
        <v>268200</v>
      </c>
      <c r="W10" s="69">
        <v>224100</v>
      </c>
      <c r="X10" s="23">
        <v>5200000</v>
      </c>
    </row>
    <row r="11" ht="35" customHeight="1" spans="1:24">
      <c r="A11" s="71" t="s">
        <v>785</v>
      </c>
      <c r="B11" s="23">
        <v>21190000</v>
      </c>
      <c r="C11" s="23">
        <v>21190000</v>
      </c>
      <c r="D11" s="23"/>
      <c r="E11" s="23">
        <v>2000000</v>
      </c>
      <c r="F11" s="23">
        <v>10490000</v>
      </c>
      <c r="G11" s="23">
        <v>500000</v>
      </c>
      <c r="H11" s="23">
        <v>450000</v>
      </c>
      <c r="I11" s="23">
        <v>2550000</v>
      </c>
      <c r="J11" s="23">
        <v>500000</v>
      </c>
      <c r="K11" s="23">
        <v>550000</v>
      </c>
      <c r="L11" s="23">
        <v>300000</v>
      </c>
      <c r="M11" s="23">
        <v>550000</v>
      </c>
      <c r="N11" s="23">
        <v>500000</v>
      </c>
      <c r="O11" s="23">
        <v>400000</v>
      </c>
      <c r="P11" s="23">
        <v>350000</v>
      </c>
      <c r="Q11" s="23">
        <v>900000</v>
      </c>
      <c r="R11" s="23">
        <v>350000</v>
      </c>
      <c r="S11" s="23">
        <v>350000</v>
      </c>
      <c r="T11" s="23">
        <v>450000</v>
      </c>
      <c r="U11" s="23"/>
      <c r="V11" s="23"/>
      <c r="W11" s="69"/>
      <c r="X11" s="23"/>
    </row>
    <row r="12" ht="35" customHeight="1" spans="1:24">
      <c r="A12" s="71" t="s">
        <v>786</v>
      </c>
      <c r="B12" s="23">
        <v>5930000</v>
      </c>
      <c r="C12" s="23">
        <v>5930000</v>
      </c>
      <c r="D12" s="23"/>
      <c r="E12" s="23">
        <v>1063050</v>
      </c>
      <c r="F12" s="23">
        <v>45600</v>
      </c>
      <c r="G12" s="23">
        <v>75675</v>
      </c>
      <c r="H12" s="23">
        <v>31500</v>
      </c>
      <c r="I12" s="23">
        <v>79875</v>
      </c>
      <c r="J12" s="23">
        <v>51600</v>
      </c>
      <c r="K12" s="23">
        <v>235500</v>
      </c>
      <c r="L12" s="23">
        <v>118500</v>
      </c>
      <c r="M12" s="23">
        <v>107400</v>
      </c>
      <c r="N12" s="23">
        <v>241800</v>
      </c>
      <c r="O12" s="23">
        <v>222600</v>
      </c>
      <c r="P12" s="23">
        <v>94500</v>
      </c>
      <c r="Q12" s="23">
        <v>288825</v>
      </c>
      <c r="R12" s="23">
        <v>38250</v>
      </c>
      <c r="S12" s="23">
        <v>97500</v>
      </c>
      <c r="T12" s="23">
        <v>52500</v>
      </c>
      <c r="U12" s="23"/>
      <c r="V12" s="23"/>
      <c r="W12" s="69"/>
      <c r="X12" s="23">
        <v>3085325</v>
      </c>
    </row>
    <row r="13" ht="35" customHeight="1" spans="1:24">
      <c r="A13" s="71" t="s">
        <v>787</v>
      </c>
      <c r="B13" s="23">
        <v>15000000</v>
      </c>
      <c r="C13" s="23">
        <v>15000000</v>
      </c>
      <c r="D13" s="23"/>
      <c r="E13" s="23"/>
      <c r="F13" s="23">
        <v>5010000</v>
      </c>
      <c r="G13" s="23"/>
      <c r="H13" s="23"/>
      <c r="I13" s="23"/>
      <c r="J13" s="23"/>
      <c r="K13" s="23"/>
      <c r="L13" s="23"/>
      <c r="M13" s="23"/>
      <c r="N13" s="23">
        <v>4999500</v>
      </c>
      <c r="O13" s="23"/>
      <c r="P13" s="23"/>
      <c r="Q13" s="23"/>
      <c r="R13" s="23">
        <v>4990500</v>
      </c>
      <c r="S13" s="23"/>
      <c r="T13" s="23"/>
      <c r="U13" s="23"/>
      <c r="V13" s="23"/>
      <c r="W13" s="69"/>
      <c r="X13" s="23"/>
    </row>
    <row r="14" ht="35" customHeight="1" spans="1:24">
      <c r="A14" s="71" t="s">
        <v>788</v>
      </c>
      <c r="B14" s="23">
        <v>1890000</v>
      </c>
      <c r="C14" s="23">
        <v>1890000</v>
      </c>
      <c r="D14" s="23"/>
      <c r="E14" s="23"/>
      <c r="F14" s="23"/>
      <c r="G14" s="23">
        <v>340000</v>
      </c>
      <c r="H14" s="23"/>
      <c r="I14" s="23"/>
      <c r="J14" s="23"/>
      <c r="K14" s="23"/>
      <c r="L14" s="23">
        <v>64400</v>
      </c>
      <c r="M14" s="23"/>
      <c r="N14" s="23">
        <v>894800</v>
      </c>
      <c r="O14" s="23">
        <v>437200</v>
      </c>
      <c r="P14" s="23"/>
      <c r="Q14" s="23"/>
      <c r="R14" s="23">
        <v>153600</v>
      </c>
      <c r="S14" s="23"/>
      <c r="T14" s="23"/>
      <c r="U14" s="23"/>
      <c r="V14" s="23"/>
      <c r="W14" s="69"/>
      <c r="X14" s="23"/>
    </row>
  </sheetData>
  <mergeCells count="5">
    <mergeCell ref="A2:X2"/>
    <mergeCell ref="A3:I3"/>
    <mergeCell ref="B4:D4"/>
    <mergeCell ref="E4:X4"/>
    <mergeCell ref="A4:A5"/>
  </mergeCells>
  <printOptions horizontalCentered="1"/>
  <pageMargins left="0.708333333333333" right="0.708333333333333" top="0.984027777777778" bottom="0.786805555555556" header="0.5" footer="0.5"/>
  <pageSetup paperSize="8" scale="31"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46"/>
  <sheetViews>
    <sheetView showZeros="0" topLeftCell="A10" workbookViewId="0">
      <selection activeCell="C16" sqref="$A14:$XFD19 $A14:$XFD19"/>
    </sheetView>
  </sheetViews>
  <sheetFormatPr defaultColWidth="9.14166666666667" defaultRowHeight="12" customHeight="1"/>
  <cols>
    <col min="1" max="1" width="20.25" customWidth="1"/>
    <col min="2" max="2" width="57.1583333333333" customWidth="1"/>
    <col min="3" max="3" width="11.1416666666667" customWidth="1"/>
    <col min="4" max="4" width="10.9333333333333"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789</v>
      </c>
    </row>
    <row r="2" ht="28.5" customHeight="1" spans="1:10">
      <c r="A2" s="48" t="s">
        <v>790</v>
      </c>
      <c r="B2" s="29"/>
      <c r="C2" s="29"/>
      <c r="D2" s="29"/>
      <c r="E2" s="29"/>
      <c r="F2" s="49"/>
      <c r="G2" s="29"/>
      <c r="H2" s="49"/>
      <c r="I2" s="49"/>
      <c r="J2" s="29"/>
    </row>
    <row r="3" ht="17.25" customHeight="1" spans="1:10">
      <c r="A3" s="4" t="str">
        <f>"单位名称："&amp;"云南省应急管理厅"</f>
        <v>单位名称：云南省应急管理厅</v>
      </c>
    </row>
    <row r="4" ht="44.25" customHeight="1" spans="1:10">
      <c r="A4" s="50" t="s">
        <v>791</v>
      </c>
      <c r="B4" s="50" t="s">
        <v>316</v>
      </c>
      <c r="C4" s="50" t="s">
        <v>317</v>
      </c>
      <c r="D4" s="50" t="s">
        <v>318</v>
      </c>
      <c r="E4" s="50" t="s">
        <v>319</v>
      </c>
      <c r="F4" s="51" t="s">
        <v>320</v>
      </c>
      <c r="G4" s="50" t="s">
        <v>321</v>
      </c>
      <c r="H4" s="51" t="s">
        <v>322</v>
      </c>
      <c r="I4" s="51" t="s">
        <v>323</v>
      </c>
      <c r="J4" s="50" t="s">
        <v>324</v>
      </c>
    </row>
    <row r="5" ht="14.25" customHeight="1" spans="1:10">
      <c r="A5" s="50">
        <v>1</v>
      </c>
      <c r="B5" s="50">
        <v>2</v>
      </c>
      <c r="C5" s="50">
        <v>3</v>
      </c>
      <c r="D5" s="50">
        <v>4</v>
      </c>
      <c r="E5" s="50">
        <v>5</v>
      </c>
      <c r="F5" s="51">
        <v>6</v>
      </c>
      <c r="G5" s="50">
        <v>7</v>
      </c>
      <c r="H5" s="51">
        <v>8</v>
      </c>
      <c r="I5" s="51">
        <v>9</v>
      </c>
      <c r="J5" s="50">
        <v>10</v>
      </c>
    </row>
    <row r="6" ht="21.8" customHeight="1" spans="1:10">
      <c r="A6" s="52" t="s">
        <v>45</v>
      </c>
      <c r="B6" s="53"/>
      <c r="C6" s="53"/>
      <c r="D6" s="53"/>
      <c r="E6" s="54"/>
      <c r="F6" s="55"/>
      <c r="G6" s="54"/>
      <c r="H6" s="55"/>
      <c r="I6" s="55"/>
      <c r="J6" s="54"/>
    </row>
    <row r="7" ht="21" customHeight="1" spans="1:10">
      <c r="A7" s="56" t="s">
        <v>45</v>
      </c>
      <c r="B7" s="57"/>
      <c r="C7" s="57"/>
      <c r="D7" s="57"/>
      <c r="E7" s="52"/>
      <c r="F7" s="57"/>
      <c r="G7" s="52"/>
      <c r="H7" s="57"/>
      <c r="I7" s="57"/>
      <c r="J7" s="58"/>
    </row>
    <row r="8" ht="28" customHeight="1" spans="1:10">
      <c r="A8" s="59" t="s">
        <v>788</v>
      </c>
      <c r="B8" s="57" t="s">
        <v>792</v>
      </c>
      <c r="C8" s="57" t="s">
        <v>326</v>
      </c>
      <c r="D8" s="57" t="s">
        <v>327</v>
      </c>
      <c r="E8" s="52" t="s">
        <v>516</v>
      </c>
      <c r="F8" s="57" t="s">
        <v>329</v>
      </c>
      <c r="G8" s="52" t="s">
        <v>137</v>
      </c>
      <c r="H8" s="57" t="s">
        <v>358</v>
      </c>
      <c r="I8" s="57" t="s">
        <v>332</v>
      </c>
      <c r="J8" s="58" t="s">
        <v>793</v>
      </c>
    </row>
    <row r="9" ht="38" customHeight="1" spans="1:10">
      <c r="A9" s="59" t="s">
        <v>788</v>
      </c>
      <c r="B9" s="57" t="s">
        <v>792</v>
      </c>
      <c r="C9" s="57" t="s">
        <v>326</v>
      </c>
      <c r="D9" s="57" t="s">
        <v>334</v>
      </c>
      <c r="E9" s="52" t="s">
        <v>522</v>
      </c>
      <c r="F9" s="57" t="s">
        <v>365</v>
      </c>
      <c r="G9" s="52" t="s">
        <v>523</v>
      </c>
      <c r="H9" s="57" t="s">
        <v>338</v>
      </c>
      <c r="I9" s="57" t="s">
        <v>332</v>
      </c>
      <c r="J9" s="58" t="s">
        <v>794</v>
      </c>
    </row>
    <row r="10" ht="38" customHeight="1" spans="1:10">
      <c r="A10" s="59" t="s">
        <v>788</v>
      </c>
      <c r="B10" s="57" t="s">
        <v>792</v>
      </c>
      <c r="C10" s="57" t="s">
        <v>326</v>
      </c>
      <c r="D10" s="57" t="s">
        <v>340</v>
      </c>
      <c r="E10" s="52" t="s">
        <v>525</v>
      </c>
      <c r="F10" s="57" t="s">
        <v>329</v>
      </c>
      <c r="G10" s="52" t="s">
        <v>526</v>
      </c>
      <c r="H10" s="57" t="s">
        <v>338</v>
      </c>
      <c r="I10" s="57" t="s">
        <v>332</v>
      </c>
      <c r="J10" s="58" t="s">
        <v>795</v>
      </c>
    </row>
    <row r="11" ht="38" customHeight="1" spans="1:10">
      <c r="A11" s="59" t="s">
        <v>788</v>
      </c>
      <c r="B11" s="57" t="s">
        <v>792</v>
      </c>
      <c r="C11" s="57" t="s">
        <v>343</v>
      </c>
      <c r="D11" s="57" t="s">
        <v>344</v>
      </c>
      <c r="E11" s="52" t="s">
        <v>528</v>
      </c>
      <c r="F11" s="57" t="s">
        <v>329</v>
      </c>
      <c r="G11" s="52" t="s">
        <v>529</v>
      </c>
      <c r="H11" s="57" t="s">
        <v>338</v>
      </c>
      <c r="I11" s="57" t="s">
        <v>332</v>
      </c>
      <c r="J11" s="58" t="s">
        <v>530</v>
      </c>
    </row>
    <row r="12" ht="38" customHeight="1" spans="1:10">
      <c r="A12" s="59" t="s">
        <v>788</v>
      </c>
      <c r="B12" s="57" t="s">
        <v>792</v>
      </c>
      <c r="C12" s="57" t="s">
        <v>398</v>
      </c>
      <c r="D12" s="57" t="s">
        <v>399</v>
      </c>
      <c r="E12" s="52" t="s">
        <v>531</v>
      </c>
      <c r="F12" s="57" t="s">
        <v>365</v>
      </c>
      <c r="G12" s="52" t="s">
        <v>532</v>
      </c>
      <c r="H12" s="57" t="s">
        <v>533</v>
      </c>
      <c r="I12" s="57" t="s">
        <v>332</v>
      </c>
      <c r="J12" s="58" t="s">
        <v>796</v>
      </c>
    </row>
    <row r="13" ht="38" customHeight="1" spans="1:10">
      <c r="A13" s="59" t="s">
        <v>788</v>
      </c>
      <c r="B13" s="57" t="s">
        <v>792</v>
      </c>
      <c r="C13" s="57" t="s">
        <v>398</v>
      </c>
      <c r="D13" s="57" t="s">
        <v>399</v>
      </c>
      <c r="E13" s="52" t="s">
        <v>535</v>
      </c>
      <c r="F13" s="57" t="s">
        <v>365</v>
      </c>
      <c r="G13" s="52" t="s">
        <v>381</v>
      </c>
      <c r="H13" s="57" t="s">
        <v>533</v>
      </c>
      <c r="I13" s="57" t="s">
        <v>332</v>
      </c>
      <c r="J13" s="58" t="s">
        <v>797</v>
      </c>
    </row>
    <row r="14" ht="35" customHeight="1" spans="1:10">
      <c r="A14" s="59" t="s">
        <v>783</v>
      </c>
      <c r="B14" s="57" t="s">
        <v>798</v>
      </c>
      <c r="C14" s="57" t="s">
        <v>326</v>
      </c>
      <c r="D14" s="57" t="s">
        <v>327</v>
      </c>
      <c r="E14" s="52" t="s">
        <v>799</v>
      </c>
      <c r="F14" s="57" t="s">
        <v>336</v>
      </c>
      <c r="G14" s="52" t="s">
        <v>337</v>
      </c>
      <c r="H14" s="57" t="s">
        <v>338</v>
      </c>
      <c r="I14" s="57" t="s">
        <v>332</v>
      </c>
      <c r="J14" s="58" t="s">
        <v>800</v>
      </c>
    </row>
    <row r="15" ht="50" customHeight="1" spans="1:10">
      <c r="A15" s="59" t="s">
        <v>783</v>
      </c>
      <c r="B15" s="57" t="s">
        <v>798</v>
      </c>
      <c r="C15" s="57" t="s">
        <v>326</v>
      </c>
      <c r="D15" s="57" t="s">
        <v>327</v>
      </c>
      <c r="E15" s="52" t="s">
        <v>801</v>
      </c>
      <c r="F15" s="57" t="s">
        <v>336</v>
      </c>
      <c r="G15" s="52" t="s">
        <v>802</v>
      </c>
      <c r="H15" s="57" t="s">
        <v>466</v>
      </c>
      <c r="I15" s="57" t="s">
        <v>332</v>
      </c>
      <c r="J15" s="58" t="s">
        <v>803</v>
      </c>
    </row>
    <row r="16" ht="35" customHeight="1" spans="1:10">
      <c r="A16" s="59" t="s">
        <v>783</v>
      </c>
      <c r="B16" s="57" t="s">
        <v>798</v>
      </c>
      <c r="C16" s="57" t="s">
        <v>326</v>
      </c>
      <c r="D16" s="57" t="s">
        <v>334</v>
      </c>
      <c r="E16" s="52" t="s">
        <v>804</v>
      </c>
      <c r="F16" s="57" t="s">
        <v>336</v>
      </c>
      <c r="G16" s="52" t="s">
        <v>337</v>
      </c>
      <c r="H16" s="57" t="s">
        <v>338</v>
      </c>
      <c r="I16" s="57" t="s">
        <v>332</v>
      </c>
      <c r="J16" s="58" t="s">
        <v>805</v>
      </c>
    </row>
    <row r="17" ht="35" customHeight="1" spans="1:10">
      <c r="A17" s="59" t="s">
        <v>783</v>
      </c>
      <c r="B17" s="57" t="s">
        <v>798</v>
      </c>
      <c r="C17" s="57" t="s">
        <v>326</v>
      </c>
      <c r="D17" s="57" t="s">
        <v>340</v>
      </c>
      <c r="E17" s="52" t="s">
        <v>806</v>
      </c>
      <c r="F17" s="57" t="s">
        <v>336</v>
      </c>
      <c r="G17" s="52" t="s">
        <v>337</v>
      </c>
      <c r="H17" s="57" t="s">
        <v>338</v>
      </c>
      <c r="I17" s="57" t="s">
        <v>332</v>
      </c>
      <c r="J17" s="58" t="s">
        <v>807</v>
      </c>
    </row>
    <row r="18" ht="35" customHeight="1" spans="1:10">
      <c r="A18" s="59" t="s">
        <v>783</v>
      </c>
      <c r="B18" s="57" t="s">
        <v>798</v>
      </c>
      <c r="C18" s="57" t="s">
        <v>343</v>
      </c>
      <c r="D18" s="57" t="s">
        <v>344</v>
      </c>
      <c r="E18" s="52" t="s">
        <v>808</v>
      </c>
      <c r="F18" s="57" t="s">
        <v>336</v>
      </c>
      <c r="G18" s="52" t="s">
        <v>337</v>
      </c>
      <c r="H18" s="57" t="s">
        <v>338</v>
      </c>
      <c r="I18" s="57" t="s">
        <v>332</v>
      </c>
      <c r="J18" s="58" t="s">
        <v>809</v>
      </c>
    </row>
    <row r="19" ht="35" customHeight="1" spans="1:10">
      <c r="A19" s="59" t="s">
        <v>783</v>
      </c>
      <c r="B19" s="57" t="s">
        <v>798</v>
      </c>
      <c r="C19" s="57" t="s">
        <v>343</v>
      </c>
      <c r="D19" s="57" t="s">
        <v>344</v>
      </c>
      <c r="E19" s="52" t="s">
        <v>810</v>
      </c>
      <c r="F19" s="57" t="s">
        <v>336</v>
      </c>
      <c r="G19" s="52" t="s">
        <v>337</v>
      </c>
      <c r="H19" s="57" t="s">
        <v>338</v>
      </c>
      <c r="I19" s="57" t="s">
        <v>332</v>
      </c>
      <c r="J19" s="58" t="s">
        <v>811</v>
      </c>
    </row>
    <row r="20" ht="28" customHeight="1" spans="1:10">
      <c r="A20" s="59" t="s">
        <v>787</v>
      </c>
      <c r="B20" s="57" t="s">
        <v>812</v>
      </c>
      <c r="C20" s="57" t="s">
        <v>326</v>
      </c>
      <c r="D20" s="57" t="s">
        <v>327</v>
      </c>
      <c r="E20" s="52" t="s">
        <v>813</v>
      </c>
      <c r="F20" s="57" t="s">
        <v>336</v>
      </c>
      <c r="G20" s="52" t="s">
        <v>136</v>
      </c>
      <c r="H20" s="57" t="s">
        <v>358</v>
      </c>
      <c r="I20" s="57" t="s">
        <v>332</v>
      </c>
      <c r="J20" s="58" t="s">
        <v>814</v>
      </c>
    </row>
    <row r="21" ht="28" customHeight="1" spans="1:10">
      <c r="A21" s="59" t="s">
        <v>787</v>
      </c>
      <c r="B21" s="57" t="s">
        <v>812</v>
      </c>
      <c r="C21" s="57" t="s">
        <v>326</v>
      </c>
      <c r="D21" s="57" t="s">
        <v>327</v>
      </c>
      <c r="E21" s="52" t="s">
        <v>815</v>
      </c>
      <c r="F21" s="57" t="s">
        <v>336</v>
      </c>
      <c r="G21" s="52" t="s">
        <v>136</v>
      </c>
      <c r="H21" s="57" t="s">
        <v>358</v>
      </c>
      <c r="I21" s="57" t="s">
        <v>332</v>
      </c>
      <c r="J21" s="58" t="s">
        <v>816</v>
      </c>
    </row>
    <row r="22" ht="28" customHeight="1" spans="1:10">
      <c r="A22" s="59" t="s">
        <v>787</v>
      </c>
      <c r="B22" s="57" t="s">
        <v>812</v>
      </c>
      <c r="C22" s="57" t="s">
        <v>326</v>
      </c>
      <c r="D22" s="57" t="s">
        <v>327</v>
      </c>
      <c r="E22" s="52" t="s">
        <v>817</v>
      </c>
      <c r="F22" s="57" t="s">
        <v>336</v>
      </c>
      <c r="G22" s="52" t="s">
        <v>337</v>
      </c>
      <c r="H22" s="57" t="s">
        <v>338</v>
      </c>
      <c r="I22" s="57" t="s">
        <v>332</v>
      </c>
      <c r="J22" s="58" t="s">
        <v>818</v>
      </c>
    </row>
    <row r="23" ht="28" customHeight="1" spans="1:10">
      <c r="A23" s="59" t="s">
        <v>787</v>
      </c>
      <c r="B23" s="57" t="s">
        <v>812</v>
      </c>
      <c r="C23" s="57" t="s">
        <v>326</v>
      </c>
      <c r="D23" s="57" t="s">
        <v>327</v>
      </c>
      <c r="E23" s="52" t="s">
        <v>819</v>
      </c>
      <c r="F23" s="57" t="s">
        <v>336</v>
      </c>
      <c r="G23" s="52" t="s">
        <v>337</v>
      </c>
      <c r="H23" s="57" t="s">
        <v>338</v>
      </c>
      <c r="I23" s="57" t="s">
        <v>332</v>
      </c>
      <c r="J23" s="58" t="s">
        <v>820</v>
      </c>
    </row>
    <row r="24" ht="38" customHeight="1" spans="1:10">
      <c r="A24" s="59" t="s">
        <v>787</v>
      </c>
      <c r="B24" s="57" t="s">
        <v>812</v>
      </c>
      <c r="C24" s="57" t="s">
        <v>326</v>
      </c>
      <c r="D24" s="57" t="s">
        <v>327</v>
      </c>
      <c r="E24" s="52" t="s">
        <v>821</v>
      </c>
      <c r="F24" s="57" t="s">
        <v>329</v>
      </c>
      <c r="G24" s="52" t="s">
        <v>822</v>
      </c>
      <c r="H24" s="57" t="s">
        <v>338</v>
      </c>
      <c r="I24" s="57" t="s">
        <v>332</v>
      </c>
      <c r="J24" s="58" t="s">
        <v>823</v>
      </c>
    </row>
    <row r="25" ht="28" customHeight="1" spans="1:10">
      <c r="A25" s="59" t="s">
        <v>787</v>
      </c>
      <c r="B25" s="57" t="s">
        <v>812</v>
      </c>
      <c r="C25" s="57" t="s">
        <v>326</v>
      </c>
      <c r="D25" s="57" t="s">
        <v>327</v>
      </c>
      <c r="E25" s="52" t="s">
        <v>824</v>
      </c>
      <c r="F25" s="57" t="s">
        <v>329</v>
      </c>
      <c r="G25" s="52" t="s">
        <v>449</v>
      </c>
      <c r="H25" s="57" t="s">
        <v>446</v>
      </c>
      <c r="I25" s="57" t="s">
        <v>332</v>
      </c>
      <c r="J25" s="58" t="s">
        <v>825</v>
      </c>
    </row>
    <row r="26" ht="28" customHeight="1" spans="1:10">
      <c r="A26" s="59" t="s">
        <v>787</v>
      </c>
      <c r="B26" s="57" t="s">
        <v>812</v>
      </c>
      <c r="C26" s="57" t="s">
        <v>326</v>
      </c>
      <c r="D26" s="57" t="s">
        <v>334</v>
      </c>
      <c r="E26" s="52" t="s">
        <v>826</v>
      </c>
      <c r="F26" s="57" t="s">
        <v>336</v>
      </c>
      <c r="G26" s="52" t="s">
        <v>337</v>
      </c>
      <c r="H26" s="57" t="s">
        <v>338</v>
      </c>
      <c r="I26" s="57" t="s">
        <v>332</v>
      </c>
      <c r="J26" s="58" t="s">
        <v>826</v>
      </c>
    </row>
    <row r="27" ht="28" customHeight="1" spans="1:10">
      <c r="A27" s="59" t="s">
        <v>787</v>
      </c>
      <c r="B27" s="57" t="s">
        <v>812</v>
      </c>
      <c r="C27" s="57" t="s">
        <v>326</v>
      </c>
      <c r="D27" s="57" t="s">
        <v>340</v>
      </c>
      <c r="E27" s="52" t="s">
        <v>827</v>
      </c>
      <c r="F27" s="57" t="s">
        <v>336</v>
      </c>
      <c r="G27" s="52" t="s">
        <v>337</v>
      </c>
      <c r="H27" s="57" t="s">
        <v>338</v>
      </c>
      <c r="I27" s="57" t="s">
        <v>332</v>
      </c>
      <c r="J27" s="58" t="s">
        <v>828</v>
      </c>
    </row>
    <row r="28" ht="28" customHeight="1" spans="1:10">
      <c r="A28" s="59" t="s">
        <v>787</v>
      </c>
      <c r="B28" s="57" t="s">
        <v>812</v>
      </c>
      <c r="C28" s="57" t="s">
        <v>343</v>
      </c>
      <c r="D28" s="57" t="s">
        <v>344</v>
      </c>
      <c r="E28" s="52" t="s">
        <v>829</v>
      </c>
      <c r="F28" s="57" t="s">
        <v>336</v>
      </c>
      <c r="G28" s="52" t="s">
        <v>830</v>
      </c>
      <c r="H28" s="57"/>
      <c r="I28" s="57" t="s">
        <v>385</v>
      </c>
      <c r="J28" s="58" t="s">
        <v>831</v>
      </c>
    </row>
    <row r="29" ht="28" customHeight="1" spans="1:10">
      <c r="A29" s="59" t="s">
        <v>787</v>
      </c>
      <c r="B29" s="57" t="s">
        <v>812</v>
      </c>
      <c r="C29" s="57" t="s">
        <v>343</v>
      </c>
      <c r="D29" s="57" t="s">
        <v>344</v>
      </c>
      <c r="E29" s="52" t="s">
        <v>832</v>
      </c>
      <c r="F29" s="57" t="s">
        <v>336</v>
      </c>
      <c r="G29" s="52" t="s">
        <v>833</v>
      </c>
      <c r="H29" s="57"/>
      <c r="I29" s="57" t="s">
        <v>385</v>
      </c>
      <c r="J29" s="58" t="s">
        <v>832</v>
      </c>
    </row>
    <row r="30" ht="28" customHeight="1" spans="1:10">
      <c r="A30" s="59" t="s">
        <v>787</v>
      </c>
      <c r="B30" s="57" t="s">
        <v>812</v>
      </c>
      <c r="C30" s="57" t="s">
        <v>343</v>
      </c>
      <c r="D30" s="57" t="s">
        <v>344</v>
      </c>
      <c r="E30" s="52" t="s">
        <v>834</v>
      </c>
      <c r="F30" s="57" t="s">
        <v>336</v>
      </c>
      <c r="G30" s="52" t="s">
        <v>833</v>
      </c>
      <c r="H30" s="57"/>
      <c r="I30" s="57" t="s">
        <v>385</v>
      </c>
      <c r="J30" s="58" t="s">
        <v>834</v>
      </c>
    </row>
    <row r="31" ht="75" customHeight="1" spans="1:10">
      <c r="A31" s="59" t="s">
        <v>787</v>
      </c>
      <c r="B31" s="57" t="s">
        <v>812</v>
      </c>
      <c r="C31" s="57" t="s">
        <v>343</v>
      </c>
      <c r="D31" s="57" t="s">
        <v>344</v>
      </c>
      <c r="E31" s="52" t="s">
        <v>835</v>
      </c>
      <c r="F31" s="57" t="s">
        <v>336</v>
      </c>
      <c r="G31" s="52" t="s">
        <v>836</v>
      </c>
      <c r="H31" s="57"/>
      <c r="I31" s="57" t="s">
        <v>385</v>
      </c>
      <c r="J31" s="58" t="s">
        <v>837</v>
      </c>
    </row>
    <row r="32" ht="38" customHeight="1" spans="1:10">
      <c r="A32" s="59" t="s">
        <v>787</v>
      </c>
      <c r="B32" s="57" t="s">
        <v>812</v>
      </c>
      <c r="C32" s="57" t="s">
        <v>347</v>
      </c>
      <c r="D32" s="57" t="s">
        <v>348</v>
      </c>
      <c r="E32" s="52" t="s">
        <v>838</v>
      </c>
      <c r="F32" s="57" t="s">
        <v>329</v>
      </c>
      <c r="G32" s="52" t="s">
        <v>350</v>
      </c>
      <c r="H32" s="57" t="s">
        <v>338</v>
      </c>
      <c r="I32" s="57" t="s">
        <v>332</v>
      </c>
      <c r="J32" s="58" t="s">
        <v>839</v>
      </c>
    </row>
    <row r="33" ht="50" customHeight="1" spans="1:10">
      <c r="A33" s="59" t="s">
        <v>786</v>
      </c>
      <c r="B33" s="57" t="s">
        <v>840</v>
      </c>
      <c r="C33" s="57" t="s">
        <v>326</v>
      </c>
      <c r="D33" s="57" t="s">
        <v>327</v>
      </c>
      <c r="E33" s="52" t="s">
        <v>841</v>
      </c>
      <c r="F33" s="57" t="s">
        <v>329</v>
      </c>
      <c r="G33" s="52" t="s">
        <v>842</v>
      </c>
      <c r="H33" s="57" t="s">
        <v>377</v>
      </c>
      <c r="I33" s="57" t="s">
        <v>332</v>
      </c>
      <c r="J33" s="58" t="s">
        <v>843</v>
      </c>
    </row>
    <row r="34" ht="38" customHeight="1" spans="1:10">
      <c r="A34" s="59" t="s">
        <v>786</v>
      </c>
      <c r="B34" s="57" t="s">
        <v>844</v>
      </c>
      <c r="C34" s="57" t="s">
        <v>326</v>
      </c>
      <c r="D34" s="57" t="s">
        <v>334</v>
      </c>
      <c r="E34" s="52" t="s">
        <v>845</v>
      </c>
      <c r="F34" s="57" t="s">
        <v>336</v>
      </c>
      <c r="G34" s="52" t="s">
        <v>337</v>
      </c>
      <c r="H34" s="57" t="s">
        <v>338</v>
      </c>
      <c r="I34" s="57" t="s">
        <v>332</v>
      </c>
      <c r="J34" s="58" t="s">
        <v>846</v>
      </c>
    </row>
    <row r="35" ht="28" customHeight="1" spans="1:10">
      <c r="A35" s="59" t="s">
        <v>786</v>
      </c>
      <c r="B35" s="57" t="s">
        <v>844</v>
      </c>
      <c r="C35" s="57" t="s">
        <v>326</v>
      </c>
      <c r="D35" s="57" t="s">
        <v>340</v>
      </c>
      <c r="E35" s="52" t="s">
        <v>847</v>
      </c>
      <c r="F35" s="57" t="s">
        <v>336</v>
      </c>
      <c r="G35" s="52" t="s">
        <v>337</v>
      </c>
      <c r="H35" s="57" t="s">
        <v>338</v>
      </c>
      <c r="I35" s="57" t="s">
        <v>332</v>
      </c>
      <c r="J35" s="58" t="s">
        <v>848</v>
      </c>
    </row>
    <row r="36" ht="40" customHeight="1" spans="1:10">
      <c r="A36" s="59" t="s">
        <v>786</v>
      </c>
      <c r="B36" s="57" t="s">
        <v>844</v>
      </c>
      <c r="C36" s="57" t="s">
        <v>343</v>
      </c>
      <c r="D36" s="57" t="s">
        <v>344</v>
      </c>
      <c r="E36" s="52" t="s">
        <v>849</v>
      </c>
      <c r="F36" s="57" t="s">
        <v>336</v>
      </c>
      <c r="G36" s="52" t="s">
        <v>850</v>
      </c>
      <c r="H36" s="57"/>
      <c r="I36" s="57" t="s">
        <v>385</v>
      </c>
      <c r="J36" s="58" t="s">
        <v>851</v>
      </c>
    </row>
    <row r="37" ht="28" customHeight="1" spans="1:10">
      <c r="A37" s="59" t="s">
        <v>785</v>
      </c>
      <c r="B37" s="57" t="s">
        <v>852</v>
      </c>
      <c r="C37" s="57" t="s">
        <v>326</v>
      </c>
      <c r="D37" s="57" t="s">
        <v>334</v>
      </c>
      <c r="E37" s="52" t="s">
        <v>416</v>
      </c>
      <c r="F37" s="57" t="s">
        <v>336</v>
      </c>
      <c r="G37" s="52" t="s">
        <v>337</v>
      </c>
      <c r="H37" s="57" t="s">
        <v>338</v>
      </c>
      <c r="I37" s="57" t="s">
        <v>332</v>
      </c>
      <c r="J37" s="58" t="s">
        <v>417</v>
      </c>
    </row>
    <row r="38" ht="28" customHeight="1" spans="1:10">
      <c r="A38" s="59" t="s">
        <v>785</v>
      </c>
      <c r="B38" s="57" t="s">
        <v>853</v>
      </c>
      <c r="C38" s="57" t="s">
        <v>326</v>
      </c>
      <c r="D38" s="57" t="s">
        <v>340</v>
      </c>
      <c r="E38" s="52" t="s">
        <v>420</v>
      </c>
      <c r="F38" s="57" t="s">
        <v>336</v>
      </c>
      <c r="G38" s="52" t="s">
        <v>337</v>
      </c>
      <c r="H38" s="57" t="s">
        <v>338</v>
      </c>
      <c r="I38" s="57" t="s">
        <v>332</v>
      </c>
      <c r="J38" s="58" t="s">
        <v>421</v>
      </c>
    </row>
    <row r="39" ht="38" customHeight="1" spans="1:10">
      <c r="A39" s="59" t="s">
        <v>785</v>
      </c>
      <c r="B39" s="57" t="s">
        <v>853</v>
      </c>
      <c r="C39" s="57" t="s">
        <v>343</v>
      </c>
      <c r="D39" s="57" t="s">
        <v>344</v>
      </c>
      <c r="E39" s="52" t="s">
        <v>426</v>
      </c>
      <c r="F39" s="57" t="s">
        <v>336</v>
      </c>
      <c r="G39" s="52" t="s">
        <v>427</v>
      </c>
      <c r="H39" s="57"/>
      <c r="I39" s="57" t="s">
        <v>385</v>
      </c>
      <c r="J39" s="58" t="s">
        <v>854</v>
      </c>
    </row>
    <row r="40" ht="45" customHeight="1" spans="1:10">
      <c r="A40" s="59" t="s">
        <v>784</v>
      </c>
      <c r="B40" s="57" t="s">
        <v>855</v>
      </c>
      <c r="C40" s="57" t="s">
        <v>326</v>
      </c>
      <c r="D40" s="57" t="s">
        <v>327</v>
      </c>
      <c r="E40" s="52" t="s">
        <v>856</v>
      </c>
      <c r="F40" s="57" t="s">
        <v>336</v>
      </c>
      <c r="G40" s="52" t="s">
        <v>337</v>
      </c>
      <c r="H40" s="57" t="s">
        <v>338</v>
      </c>
      <c r="I40" s="57" t="s">
        <v>332</v>
      </c>
      <c r="J40" s="58" t="s">
        <v>857</v>
      </c>
    </row>
    <row r="41" ht="110" customHeight="1" spans="1:10">
      <c r="A41" s="59" t="s">
        <v>784</v>
      </c>
      <c r="B41" s="57" t="s">
        <v>855</v>
      </c>
      <c r="C41" s="57" t="s">
        <v>326</v>
      </c>
      <c r="D41" s="57" t="s">
        <v>327</v>
      </c>
      <c r="E41" s="52" t="s">
        <v>858</v>
      </c>
      <c r="F41" s="57" t="s">
        <v>336</v>
      </c>
      <c r="G41" s="52" t="s">
        <v>337</v>
      </c>
      <c r="H41" s="57" t="s">
        <v>338</v>
      </c>
      <c r="I41" s="57" t="s">
        <v>332</v>
      </c>
      <c r="J41" s="58" t="s">
        <v>859</v>
      </c>
    </row>
    <row r="42" ht="45" customHeight="1" spans="1:10">
      <c r="A42" s="59" t="s">
        <v>784</v>
      </c>
      <c r="B42" s="57" t="s">
        <v>855</v>
      </c>
      <c r="C42" s="57" t="s">
        <v>326</v>
      </c>
      <c r="D42" s="57" t="s">
        <v>334</v>
      </c>
      <c r="E42" s="52" t="s">
        <v>860</v>
      </c>
      <c r="F42" s="57" t="s">
        <v>329</v>
      </c>
      <c r="G42" s="52" t="s">
        <v>381</v>
      </c>
      <c r="H42" s="57" t="s">
        <v>338</v>
      </c>
      <c r="I42" s="57" t="s">
        <v>332</v>
      </c>
      <c r="J42" s="58" t="s">
        <v>861</v>
      </c>
    </row>
    <row r="43" ht="45" customHeight="1" spans="1:10">
      <c r="A43" s="59" t="s">
        <v>784</v>
      </c>
      <c r="B43" s="57" t="s">
        <v>855</v>
      </c>
      <c r="C43" s="57" t="s">
        <v>326</v>
      </c>
      <c r="D43" s="57" t="s">
        <v>340</v>
      </c>
      <c r="E43" s="52" t="s">
        <v>862</v>
      </c>
      <c r="F43" s="57" t="s">
        <v>336</v>
      </c>
      <c r="G43" s="52" t="s">
        <v>337</v>
      </c>
      <c r="H43" s="57" t="s">
        <v>338</v>
      </c>
      <c r="I43" s="57" t="s">
        <v>332</v>
      </c>
      <c r="J43" s="58" t="s">
        <v>863</v>
      </c>
    </row>
    <row r="44" ht="45" customHeight="1" spans="1:10">
      <c r="A44" s="59" t="s">
        <v>784</v>
      </c>
      <c r="B44" s="57" t="s">
        <v>855</v>
      </c>
      <c r="C44" s="57" t="s">
        <v>343</v>
      </c>
      <c r="D44" s="57" t="s">
        <v>344</v>
      </c>
      <c r="E44" s="52" t="s">
        <v>864</v>
      </c>
      <c r="F44" s="57" t="s">
        <v>329</v>
      </c>
      <c r="G44" s="52" t="s">
        <v>138</v>
      </c>
      <c r="H44" s="57" t="s">
        <v>338</v>
      </c>
      <c r="I44" s="57" t="s">
        <v>332</v>
      </c>
      <c r="J44" s="58" t="s">
        <v>865</v>
      </c>
    </row>
    <row r="45" ht="45" customHeight="1" spans="1:10">
      <c r="A45" s="59" t="s">
        <v>784</v>
      </c>
      <c r="B45" s="57" t="s">
        <v>855</v>
      </c>
      <c r="C45" s="57" t="s">
        <v>343</v>
      </c>
      <c r="D45" s="57" t="s">
        <v>344</v>
      </c>
      <c r="E45" s="52" t="s">
        <v>866</v>
      </c>
      <c r="F45" s="57" t="s">
        <v>329</v>
      </c>
      <c r="G45" s="52" t="s">
        <v>138</v>
      </c>
      <c r="H45" s="57" t="s">
        <v>338</v>
      </c>
      <c r="I45" s="57" t="s">
        <v>332</v>
      </c>
      <c r="J45" s="58" t="s">
        <v>867</v>
      </c>
    </row>
    <row r="46" ht="45" customHeight="1" spans="1:10">
      <c r="A46" s="59" t="s">
        <v>784</v>
      </c>
      <c r="B46" s="57" t="s">
        <v>855</v>
      </c>
      <c r="C46" s="57" t="s">
        <v>343</v>
      </c>
      <c r="D46" s="57" t="s">
        <v>344</v>
      </c>
      <c r="E46" s="52" t="s">
        <v>868</v>
      </c>
      <c r="F46" s="57" t="s">
        <v>329</v>
      </c>
      <c r="G46" s="52" t="s">
        <v>502</v>
      </c>
      <c r="H46" s="57" t="s">
        <v>338</v>
      </c>
      <c r="I46" s="57" t="s">
        <v>332</v>
      </c>
      <c r="J46" s="58" t="s">
        <v>869</v>
      </c>
    </row>
  </sheetData>
  <mergeCells count="14">
    <mergeCell ref="A2:J2"/>
    <mergeCell ref="A3:H3"/>
    <mergeCell ref="A8:A13"/>
    <mergeCell ref="A14:A19"/>
    <mergeCell ref="A20:A32"/>
    <mergeCell ref="A33:A36"/>
    <mergeCell ref="A37:A39"/>
    <mergeCell ref="A40:A46"/>
    <mergeCell ref="B8:B13"/>
    <mergeCell ref="B14:B19"/>
    <mergeCell ref="B20:B32"/>
    <mergeCell ref="B33:B36"/>
    <mergeCell ref="B37:B39"/>
    <mergeCell ref="B40:B46"/>
  </mergeCells>
  <printOptions horizontalCentered="1"/>
  <pageMargins left="0.708333333333333" right="0.708333333333333" top="0.984027777777778" bottom="0.786805555555556" header="0.5" footer="0.5"/>
  <pageSetup paperSize="8" scale="63" fitToHeight="0"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31"/>
  <sheetViews>
    <sheetView showZeros="0" workbookViewId="0">
      <selection activeCell="G1" sqref="A$1:H$1048576"/>
    </sheetView>
  </sheetViews>
  <sheetFormatPr defaultColWidth="8.85" defaultRowHeight="15" customHeight="1" outlineLevelCol="7"/>
  <cols>
    <col min="1" max="1" width="29.2333333333333" customWidth="1"/>
    <col min="2" max="2" width="19.7416666666667" customWidth="1"/>
    <col min="3" max="3" width="33.3166666666667" customWidth="1"/>
    <col min="4" max="5" width="12.625" customWidth="1"/>
    <col min="6" max="6" width="11.5" customWidth="1"/>
    <col min="7" max="8" width="14.625" customWidth="1"/>
  </cols>
  <sheetData>
    <row r="1" ht="18.75" customHeight="1" spans="1:8">
      <c r="A1" s="36"/>
      <c r="B1" s="36"/>
      <c r="C1" s="36"/>
      <c r="D1" s="36"/>
      <c r="E1" s="36"/>
      <c r="F1" s="36"/>
      <c r="G1" s="36"/>
      <c r="H1" s="37" t="s">
        <v>870</v>
      </c>
    </row>
    <row r="2" ht="30.65" customHeight="1" spans="1:8">
      <c r="A2" s="38" t="s">
        <v>871</v>
      </c>
      <c r="B2" s="38"/>
      <c r="C2" s="38"/>
      <c r="D2" s="38"/>
      <c r="E2" s="38"/>
      <c r="F2" s="38"/>
      <c r="G2" s="38"/>
      <c r="H2" s="38"/>
    </row>
    <row r="3" ht="18.75" customHeight="1" spans="1:8">
      <c r="A3" s="36" t="str">
        <f>"单位名称："&amp;"云南省应急管理厅"</f>
        <v>单位名称：云南省应急管理厅</v>
      </c>
      <c r="B3" s="36"/>
      <c r="C3" s="36"/>
      <c r="D3" s="36"/>
      <c r="E3" s="36"/>
      <c r="F3" s="36"/>
      <c r="G3" s="36"/>
      <c r="H3" s="36"/>
    </row>
    <row r="4" ht="18.75" customHeight="1" spans="1:8">
      <c r="A4" s="39" t="s">
        <v>151</v>
      </c>
      <c r="B4" s="39" t="s">
        <v>872</v>
      </c>
      <c r="C4" s="39" t="s">
        <v>873</v>
      </c>
      <c r="D4" s="39" t="s">
        <v>874</v>
      </c>
      <c r="E4" s="39" t="s">
        <v>875</v>
      </c>
      <c r="F4" s="39" t="s">
        <v>876</v>
      </c>
      <c r="G4" s="39"/>
      <c r="H4" s="39"/>
    </row>
    <row r="5" ht="18.75" customHeight="1" spans="1:8">
      <c r="A5" s="39"/>
      <c r="B5" s="39"/>
      <c r="C5" s="39"/>
      <c r="D5" s="39"/>
      <c r="E5" s="39"/>
      <c r="F5" s="39" t="s">
        <v>606</v>
      </c>
      <c r="G5" s="39" t="s">
        <v>877</v>
      </c>
      <c r="H5" s="39" t="s">
        <v>878</v>
      </c>
    </row>
    <row r="6" ht="18.75" customHeight="1" spans="1:8">
      <c r="A6" s="40" t="s">
        <v>134</v>
      </c>
      <c r="B6" s="40" t="s">
        <v>135</v>
      </c>
      <c r="C6" s="40" t="s">
        <v>136</v>
      </c>
      <c r="D6" s="40" t="s">
        <v>137</v>
      </c>
      <c r="E6" s="40" t="s">
        <v>138</v>
      </c>
      <c r="F6" s="40" t="s">
        <v>139</v>
      </c>
      <c r="G6" s="40" t="s">
        <v>543</v>
      </c>
      <c r="H6" s="40" t="s">
        <v>879</v>
      </c>
    </row>
    <row r="7" ht="29.9" customHeight="1" spans="1:8">
      <c r="A7" s="41" t="s">
        <v>45</v>
      </c>
      <c r="B7" s="41"/>
      <c r="C7" s="41"/>
      <c r="D7" s="41"/>
      <c r="E7" s="39"/>
      <c r="F7" s="42">
        <v>117</v>
      </c>
      <c r="G7" s="43"/>
      <c r="H7" s="43">
        <v>249500.08</v>
      </c>
    </row>
    <row r="8" ht="29.9" customHeight="1" spans="1:8">
      <c r="A8" s="44" t="s">
        <v>45</v>
      </c>
      <c r="B8" s="41" t="s">
        <v>880</v>
      </c>
      <c r="C8" s="41" t="s">
        <v>881</v>
      </c>
      <c r="D8" s="41" t="s">
        <v>882</v>
      </c>
      <c r="E8" s="39" t="s">
        <v>408</v>
      </c>
      <c r="F8" s="42">
        <v>5</v>
      </c>
      <c r="G8" s="43">
        <v>3000</v>
      </c>
      <c r="H8" s="43">
        <v>15000</v>
      </c>
    </row>
    <row r="9" ht="29.9" customHeight="1" spans="1:8">
      <c r="A9" s="44" t="s">
        <v>45</v>
      </c>
      <c r="B9" s="41" t="s">
        <v>883</v>
      </c>
      <c r="C9" s="41" t="s">
        <v>884</v>
      </c>
      <c r="D9" s="41" t="s">
        <v>885</v>
      </c>
      <c r="E9" s="39" t="s">
        <v>672</v>
      </c>
      <c r="F9" s="42">
        <v>5</v>
      </c>
      <c r="G9" s="43">
        <v>1760</v>
      </c>
      <c r="H9" s="43">
        <v>8800</v>
      </c>
    </row>
    <row r="10" ht="29.9" customHeight="1" spans="1:8">
      <c r="A10" s="44" t="s">
        <v>45</v>
      </c>
      <c r="B10" s="41" t="s">
        <v>883</v>
      </c>
      <c r="C10" s="41" t="s">
        <v>884</v>
      </c>
      <c r="D10" s="41" t="s">
        <v>886</v>
      </c>
      <c r="E10" s="39" t="s">
        <v>358</v>
      </c>
      <c r="F10" s="42">
        <v>5</v>
      </c>
      <c r="G10" s="43">
        <v>1460</v>
      </c>
      <c r="H10" s="43">
        <v>7300</v>
      </c>
    </row>
    <row r="11" ht="29.9" customHeight="1" spans="1:8">
      <c r="A11" s="44" t="s">
        <v>45</v>
      </c>
      <c r="B11" s="41" t="s">
        <v>883</v>
      </c>
      <c r="C11" s="41" t="s">
        <v>671</v>
      </c>
      <c r="D11" s="41" t="s">
        <v>670</v>
      </c>
      <c r="E11" s="39" t="s">
        <v>672</v>
      </c>
      <c r="F11" s="42">
        <v>10</v>
      </c>
      <c r="G11" s="43">
        <v>2500</v>
      </c>
      <c r="H11" s="43">
        <v>25000</v>
      </c>
    </row>
    <row r="12" ht="29.9" customHeight="1" spans="1:8">
      <c r="A12" s="44" t="s">
        <v>45</v>
      </c>
      <c r="B12" s="41" t="s">
        <v>883</v>
      </c>
      <c r="C12" s="41" t="s">
        <v>887</v>
      </c>
      <c r="D12" s="41" t="s">
        <v>888</v>
      </c>
      <c r="E12" s="39" t="s">
        <v>358</v>
      </c>
      <c r="F12" s="42">
        <v>8</v>
      </c>
      <c r="G12" s="43">
        <v>1125</v>
      </c>
      <c r="H12" s="43">
        <v>9000</v>
      </c>
    </row>
    <row r="13" ht="29.9" customHeight="1" spans="1:8">
      <c r="A13" s="44" t="s">
        <v>45</v>
      </c>
      <c r="B13" s="41" t="s">
        <v>883</v>
      </c>
      <c r="C13" s="41" t="s">
        <v>889</v>
      </c>
      <c r="D13" s="41" t="s">
        <v>890</v>
      </c>
      <c r="E13" s="39" t="s">
        <v>672</v>
      </c>
      <c r="F13" s="42">
        <v>1</v>
      </c>
      <c r="G13" s="43">
        <v>3300</v>
      </c>
      <c r="H13" s="43">
        <v>3300</v>
      </c>
    </row>
    <row r="14" ht="29.9" customHeight="1" spans="1:8">
      <c r="A14" s="44" t="s">
        <v>45</v>
      </c>
      <c r="B14" s="41" t="s">
        <v>883</v>
      </c>
      <c r="C14" s="41" t="s">
        <v>668</v>
      </c>
      <c r="D14" s="41" t="s">
        <v>667</v>
      </c>
      <c r="E14" s="39" t="s">
        <v>669</v>
      </c>
      <c r="F14" s="42">
        <v>10</v>
      </c>
      <c r="G14" s="43">
        <v>800</v>
      </c>
      <c r="H14" s="43">
        <v>8000</v>
      </c>
    </row>
    <row r="15" ht="29.9" customHeight="1" spans="1:8">
      <c r="A15" s="44" t="s">
        <v>45</v>
      </c>
      <c r="B15" s="41" t="s">
        <v>883</v>
      </c>
      <c r="C15" s="41" t="s">
        <v>891</v>
      </c>
      <c r="D15" s="41" t="s">
        <v>892</v>
      </c>
      <c r="E15" s="39" t="s">
        <v>358</v>
      </c>
      <c r="F15" s="42">
        <v>3</v>
      </c>
      <c r="G15" s="43">
        <v>2000</v>
      </c>
      <c r="H15" s="43">
        <v>6000</v>
      </c>
    </row>
    <row r="16" ht="29.9" customHeight="1" spans="1:8">
      <c r="A16" s="44" t="s">
        <v>45</v>
      </c>
      <c r="B16" s="41" t="s">
        <v>883</v>
      </c>
      <c r="C16" s="41" t="s">
        <v>893</v>
      </c>
      <c r="D16" s="41" t="s">
        <v>894</v>
      </c>
      <c r="E16" s="39" t="s">
        <v>540</v>
      </c>
      <c r="F16" s="42">
        <v>12</v>
      </c>
      <c r="G16" s="43">
        <v>2883.34</v>
      </c>
      <c r="H16" s="43">
        <v>34600.08</v>
      </c>
    </row>
    <row r="17" ht="29.9" customHeight="1" spans="1:8">
      <c r="A17" s="44" t="s">
        <v>45</v>
      </c>
      <c r="B17" s="41" t="s">
        <v>883</v>
      </c>
      <c r="C17" s="41" t="s">
        <v>676</v>
      </c>
      <c r="D17" s="41" t="s">
        <v>675</v>
      </c>
      <c r="E17" s="39" t="s">
        <v>358</v>
      </c>
      <c r="F17" s="42">
        <v>10</v>
      </c>
      <c r="G17" s="43">
        <v>1200</v>
      </c>
      <c r="H17" s="43">
        <v>12000</v>
      </c>
    </row>
    <row r="18" ht="29.9" customHeight="1" spans="1:8">
      <c r="A18" s="44" t="s">
        <v>45</v>
      </c>
      <c r="B18" s="41" t="s">
        <v>883</v>
      </c>
      <c r="C18" s="41" t="s">
        <v>676</v>
      </c>
      <c r="D18" s="41" t="s">
        <v>675</v>
      </c>
      <c r="E18" s="39" t="s">
        <v>358</v>
      </c>
      <c r="F18" s="42">
        <v>1</v>
      </c>
      <c r="G18" s="43">
        <v>2000</v>
      </c>
      <c r="H18" s="43">
        <v>2000</v>
      </c>
    </row>
    <row r="19" ht="29.9" customHeight="1" spans="1:8">
      <c r="A19" s="44" t="s">
        <v>45</v>
      </c>
      <c r="B19" s="41" t="s">
        <v>883</v>
      </c>
      <c r="C19" s="41" t="s">
        <v>678</v>
      </c>
      <c r="D19" s="41" t="s">
        <v>677</v>
      </c>
      <c r="E19" s="39" t="s">
        <v>358</v>
      </c>
      <c r="F19" s="42">
        <v>1</v>
      </c>
      <c r="G19" s="43">
        <v>2000</v>
      </c>
      <c r="H19" s="43">
        <v>2000</v>
      </c>
    </row>
    <row r="20" ht="29.9" customHeight="1" spans="1:8">
      <c r="A20" s="44" t="s">
        <v>45</v>
      </c>
      <c r="B20" s="41" t="s">
        <v>883</v>
      </c>
      <c r="C20" s="41" t="s">
        <v>895</v>
      </c>
      <c r="D20" s="41" t="s">
        <v>896</v>
      </c>
      <c r="E20" s="39" t="s">
        <v>897</v>
      </c>
      <c r="F20" s="42">
        <v>5</v>
      </c>
      <c r="G20" s="43">
        <v>2400</v>
      </c>
      <c r="H20" s="43">
        <v>12000</v>
      </c>
    </row>
    <row r="21" ht="29.9" customHeight="1" spans="1:8">
      <c r="A21" s="44" t="s">
        <v>45</v>
      </c>
      <c r="B21" s="41" t="s">
        <v>883</v>
      </c>
      <c r="C21" s="41" t="s">
        <v>898</v>
      </c>
      <c r="D21" s="41" t="s">
        <v>899</v>
      </c>
      <c r="E21" s="39" t="s">
        <v>540</v>
      </c>
      <c r="F21" s="42">
        <v>1</v>
      </c>
      <c r="G21" s="43">
        <v>1500</v>
      </c>
      <c r="H21" s="43">
        <v>1500</v>
      </c>
    </row>
    <row r="22" ht="29.9" customHeight="1" spans="1:8">
      <c r="A22" s="44" t="s">
        <v>45</v>
      </c>
      <c r="B22" s="41" t="s">
        <v>883</v>
      </c>
      <c r="C22" s="41" t="s">
        <v>900</v>
      </c>
      <c r="D22" s="41" t="s">
        <v>901</v>
      </c>
      <c r="E22" s="39" t="s">
        <v>358</v>
      </c>
      <c r="F22" s="42">
        <v>12</v>
      </c>
      <c r="G22" s="43">
        <v>500</v>
      </c>
      <c r="H22" s="43">
        <v>6000</v>
      </c>
    </row>
    <row r="23" ht="29.9" customHeight="1" spans="1:8">
      <c r="A23" s="44" t="s">
        <v>45</v>
      </c>
      <c r="B23" s="41" t="s">
        <v>883</v>
      </c>
      <c r="C23" s="41" t="s">
        <v>900</v>
      </c>
      <c r="D23" s="41" t="s">
        <v>902</v>
      </c>
      <c r="E23" s="39" t="s">
        <v>594</v>
      </c>
      <c r="F23" s="42">
        <v>1</v>
      </c>
      <c r="G23" s="43">
        <v>3000</v>
      </c>
      <c r="H23" s="43">
        <v>3000</v>
      </c>
    </row>
    <row r="24" ht="29.9" customHeight="1" spans="1:8">
      <c r="A24" s="44" t="s">
        <v>45</v>
      </c>
      <c r="B24" s="41" t="s">
        <v>883</v>
      </c>
      <c r="C24" s="41" t="s">
        <v>903</v>
      </c>
      <c r="D24" s="41" t="s">
        <v>904</v>
      </c>
      <c r="E24" s="39" t="s">
        <v>897</v>
      </c>
      <c r="F24" s="42">
        <v>1</v>
      </c>
      <c r="G24" s="43">
        <v>6000</v>
      </c>
      <c r="H24" s="43">
        <v>6000</v>
      </c>
    </row>
    <row r="25" ht="29.9" customHeight="1" spans="1:8">
      <c r="A25" s="44" t="s">
        <v>45</v>
      </c>
      <c r="B25" s="41" t="s">
        <v>883</v>
      </c>
      <c r="C25" s="41" t="s">
        <v>905</v>
      </c>
      <c r="D25" s="41" t="s">
        <v>906</v>
      </c>
      <c r="E25" s="39" t="s">
        <v>897</v>
      </c>
      <c r="F25" s="42">
        <v>5</v>
      </c>
      <c r="G25" s="43">
        <v>1500</v>
      </c>
      <c r="H25" s="43">
        <v>7500</v>
      </c>
    </row>
    <row r="26" ht="29.9" customHeight="1" spans="1:8">
      <c r="A26" s="44" t="s">
        <v>45</v>
      </c>
      <c r="B26" s="41" t="s">
        <v>883</v>
      </c>
      <c r="C26" s="41" t="s">
        <v>907</v>
      </c>
      <c r="D26" s="41" t="s">
        <v>908</v>
      </c>
      <c r="E26" s="39" t="s">
        <v>408</v>
      </c>
      <c r="F26" s="42">
        <v>6</v>
      </c>
      <c r="G26" s="43">
        <v>1000</v>
      </c>
      <c r="H26" s="43">
        <v>6000</v>
      </c>
    </row>
    <row r="27" ht="29.9" customHeight="1" spans="1:8">
      <c r="A27" s="44" t="s">
        <v>45</v>
      </c>
      <c r="B27" s="41" t="s">
        <v>883</v>
      </c>
      <c r="C27" s="41" t="s">
        <v>909</v>
      </c>
      <c r="D27" s="41" t="s">
        <v>910</v>
      </c>
      <c r="E27" s="39" t="s">
        <v>540</v>
      </c>
      <c r="F27" s="42">
        <v>10</v>
      </c>
      <c r="G27" s="43">
        <v>3000</v>
      </c>
      <c r="H27" s="43">
        <v>30000</v>
      </c>
    </row>
    <row r="28" ht="29.9" customHeight="1" spans="1:8">
      <c r="A28" s="44" t="s">
        <v>47</v>
      </c>
      <c r="B28" s="41" t="s">
        <v>880</v>
      </c>
      <c r="C28" s="41" t="s">
        <v>702</v>
      </c>
      <c r="D28" s="41" t="s">
        <v>701</v>
      </c>
      <c r="E28" s="39" t="s">
        <v>408</v>
      </c>
      <c r="F28" s="42">
        <v>4</v>
      </c>
      <c r="G28" s="43">
        <v>9000</v>
      </c>
      <c r="H28" s="43">
        <v>36000</v>
      </c>
    </row>
    <row r="29" ht="29.9" customHeight="1" spans="1:8">
      <c r="A29" s="44" t="s">
        <v>47</v>
      </c>
      <c r="B29" s="41" t="s">
        <v>880</v>
      </c>
      <c r="C29" s="41" t="s">
        <v>911</v>
      </c>
      <c r="D29" s="41" t="s">
        <v>912</v>
      </c>
      <c r="E29" s="39" t="s">
        <v>408</v>
      </c>
      <c r="F29" s="42">
        <v>1</v>
      </c>
      <c r="G29" s="43">
        <v>8500</v>
      </c>
      <c r="H29" s="43">
        <v>8500</v>
      </c>
    </row>
    <row r="30" ht="20.15" customHeight="1" spans="1:8">
      <c r="A30" s="39" t="s">
        <v>30</v>
      </c>
      <c r="B30" s="39"/>
      <c r="C30" s="39"/>
      <c r="D30" s="39"/>
      <c r="E30" s="39"/>
      <c r="F30" s="42">
        <v>117</v>
      </c>
      <c r="G30" s="43"/>
      <c r="H30" s="43">
        <v>249500.08</v>
      </c>
    </row>
    <row r="31" ht="19.5" customHeight="1" spans="1:8">
      <c r="A31" s="41" t="s">
        <v>913</v>
      </c>
      <c r="B31" s="41"/>
      <c r="C31" s="41"/>
      <c r="D31" s="41"/>
      <c r="E31" s="41"/>
      <c r="F31" s="45"/>
      <c r="G31" s="46"/>
      <c r="H31" s="46"/>
    </row>
  </sheetData>
  <mergeCells count="9">
    <mergeCell ref="A2:H2"/>
    <mergeCell ref="F4:H4"/>
    <mergeCell ref="A30:E30"/>
    <mergeCell ref="A31:H31"/>
    <mergeCell ref="A4:A5"/>
    <mergeCell ref="B4:B5"/>
    <mergeCell ref="C4:C5"/>
    <mergeCell ref="D4:D5"/>
    <mergeCell ref="E4:E5"/>
  </mergeCells>
  <printOptions horizontalCentered="1"/>
  <pageMargins left="0.708333333333333" right="0.708333333333333" top="0.984027777777778" bottom="0.786805555555556" header="0.5" footer="0.5"/>
  <pageSetup paperSize="8" scale="90" fitToHeight="0"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0" sqref="A10:G10"/>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914</v>
      </c>
    </row>
    <row r="2" ht="27.75" customHeight="1" spans="1:11">
      <c r="A2" s="29" t="s">
        <v>915</v>
      </c>
      <c r="B2" s="29"/>
      <c r="C2" s="29"/>
      <c r="D2" s="29"/>
      <c r="E2" s="29"/>
      <c r="F2" s="29"/>
      <c r="G2" s="29"/>
      <c r="H2" s="29"/>
      <c r="I2" s="29"/>
      <c r="J2" s="29"/>
      <c r="K2" s="29"/>
    </row>
    <row r="3" ht="13.5" customHeight="1" spans="1:11">
      <c r="A3" s="4" t="str">
        <f>"单位名称："&amp;"云南省应急管理厅"</f>
        <v>单位名称：云南省应急管理厅</v>
      </c>
      <c r="B3" s="5"/>
      <c r="C3" s="5"/>
      <c r="D3" s="5"/>
      <c r="E3" s="5"/>
      <c r="F3" s="5"/>
      <c r="G3" s="5"/>
      <c r="H3" s="6"/>
      <c r="I3" s="6"/>
      <c r="J3" s="6"/>
      <c r="K3" s="7" t="s">
        <v>142</v>
      </c>
    </row>
    <row r="4" ht="21.75" customHeight="1" spans="1:11">
      <c r="A4" s="8" t="s">
        <v>253</v>
      </c>
      <c r="B4" s="8" t="s">
        <v>153</v>
      </c>
      <c r="C4" s="8" t="s">
        <v>254</v>
      </c>
      <c r="D4" s="9" t="s">
        <v>154</v>
      </c>
      <c r="E4" s="9" t="s">
        <v>155</v>
      </c>
      <c r="F4" s="9" t="s">
        <v>156</v>
      </c>
      <c r="G4" s="9" t="s">
        <v>157</v>
      </c>
      <c r="H4" s="15" t="s">
        <v>30</v>
      </c>
      <c r="I4" s="10" t="s">
        <v>916</v>
      </c>
      <c r="J4" s="11"/>
      <c r="K4" s="12"/>
    </row>
    <row r="5" ht="21.75" customHeight="1" spans="1:11">
      <c r="A5" s="13"/>
      <c r="B5" s="13"/>
      <c r="C5" s="13"/>
      <c r="D5" s="14"/>
      <c r="E5" s="14"/>
      <c r="F5" s="14"/>
      <c r="G5" s="14"/>
      <c r="H5" s="30"/>
      <c r="I5" s="9" t="s">
        <v>33</v>
      </c>
      <c r="J5" s="9" t="s">
        <v>34</v>
      </c>
      <c r="K5" s="9" t="s">
        <v>35</v>
      </c>
    </row>
    <row r="6" ht="40.5" customHeight="1" spans="1:11">
      <c r="A6" s="16"/>
      <c r="B6" s="16"/>
      <c r="C6" s="16"/>
      <c r="D6" s="17"/>
      <c r="E6" s="17"/>
      <c r="F6" s="17"/>
      <c r="G6" s="17"/>
      <c r="H6" s="18"/>
      <c r="I6" s="17" t="s">
        <v>32</v>
      </c>
      <c r="J6" s="17"/>
      <c r="K6" s="17"/>
    </row>
    <row r="7" ht="35" customHeight="1" spans="1:11">
      <c r="A7" s="19">
        <v>1</v>
      </c>
      <c r="B7" s="19">
        <v>2</v>
      </c>
      <c r="C7" s="19">
        <v>3</v>
      </c>
      <c r="D7" s="19">
        <v>4</v>
      </c>
      <c r="E7" s="19">
        <v>5</v>
      </c>
      <c r="F7" s="19">
        <v>6</v>
      </c>
      <c r="G7" s="19">
        <v>7</v>
      </c>
      <c r="H7" s="19">
        <v>8</v>
      </c>
      <c r="I7" s="19">
        <v>9</v>
      </c>
      <c r="J7" s="31">
        <v>10</v>
      </c>
      <c r="K7" s="31">
        <v>11</v>
      </c>
    </row>
    <row r="8" ht="35" customHeight="1" spans="1:11">
      <c r="A8" s="32"/>
      <c r="B8" s="20"/>
      <c r="C8" s="32"/>
      <c r="D8" s="32"/>
      <c r="E8" s="32"/>
      <c r="F8" s="32"/>
      <c r="G8" s="32"/>
      <c r="H8" s="23"/>
      <c r="I8" s="23"/>
      <c r="J8" s="23"/>
      <c r="K8" s="23"/>
    </row>
    <row r="9" ht="35" customHeight="1" spans="1:11">
      <c r="A9" s="20"/>
      <c r="B9" s="20"/>
      <c r="C9" s="20"/>
      <c r="D9" s="20"/>
      <c r="E9" s="20"/>
      <c r="F9" s="20"/>
      <c r="G9" s="20"/>
      <c r="H9" s="23"/>
      <c r="I9" s="23"/>
      <c r="J9" s="23"/>
      <c r="K9" s="23"/>
    </row>
    <row r="10" ht="35" customHeight="1" spans="1:11">
      <c r="A10" s="33" t="s">
        <v>117</v>
      </c>
      <c r="B10" s="34"/>
      <c r="C10" s="34"/>
      <c r="D10" s="34"/>
      <c r="E10" s="34"/>
      <c r="F10" s="34"/>
      <c r="G10" s="35"/>
      <c r="H10" s="23"/>
      <c r="I10" s="23"/>
      <c r="J10" s="23"/>
      <c r="K10" s="23"/>
    </row>
    <row r="11" customHeight="1" spans="1:11">
      <c r="A11" t="s">
        <v>917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708333333333333" right="0.708333333333333" top="0.984027777777778" bottom="0.786805555555556" header="0.5" footer="0.5"/>
  <pageSetup paperSize="8" scale="60" fitToHeight="0"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6" workbookViewId="0">
      <selection activeCell="D8" sqref="D8:D25"/>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918</v>
      </c>
    </row>
    <row r="2" ht="27.75" customHeight="1" spans="1:7">
      <c r="A2" s="3" t="s">
        <v>919</v>
      </c>
      <c r="B2" s="3"/>
      <c r="C2" s="3"/>
      <c r="D2" s="3"/>
      <c r="E2" s="3"/>
      <c r="F2" s="3"/>
      <c r="G2" s="3"/>
    </row>
    <row r="3" ht="13.5" customHeight="1" spans="1:7">
      <c r="A3" s="4" t="str">
        <f>"单位名称："&amp;"云南省应急管理厅"</f>
        <v>单位名称：云南省应急管理厅</v>
      </c>
      <c r="B3" s="5"/>
      <c r="C3" s="5"/>
      <c r="D3" s="5"/>
      <c r="E3" s="6"/>
      <c r="F3" s="6"/>
      <c r="G3" s="7" t="s">
        <v>142</v>
      </c>
    </row>
    <row r="4" ht="21.75" customHeight="1" spans="1:7">
      <c r="A4" s="8" t="s">
        <v>254</v>
      </c>
      <c r="B4" s="8" t="s">
        <v>253</v>
      </c>
      <c r="C4" s="8" t="s">
        <v>153</v>
      </c>
      <c r="D4" s="9" t="s">
        <v>920</v>
      </c>
      <c r="E4" s="10" t="s">
        <v>33</v>
      </c>
      <c r="F4" s="11"/>
      <c r="G4" s="12"/>
    </row>
    <row r="5" ht="21.75" customHeight="1" spans="1:7">
      <c r="A5" s="13"/>
      <c r="B5" s="13"/>
      <c r="C5" s="13"/>
      <c r="D5" s="14"/>
      <c r="E5" s="15" t="s">
        <v>921</v>
      </c>
      <c r="F5" s="9" t="s">
        <v>922</v>
      </c>
      <c r="G5" s="9" t="s">
        <v>923</v>
      </c>
    </row>
    <row r="6" ht="40.5" customHeight="1" spans="1:7">
      <c r="A6" s="16"/>
      <c r="B6" s="16"/>
      <c r="C6" s="16"/>
      <c r="D6" s="17"/>
      <c r="E6" s="18"/>
      <c r="F6" s="17" t="s">
        <v>32</v>
      </c>
      <c r="G6" s="17"/>
    </row>
    <row r="7" ht="30" customHeight="1" spans="1:7">
      <c r="A7" s="19">
        <v>1</v>
      </c>
      <c r="B7" s="19">
        <v>2</v>
      </c>
      <c r="C7" s="19">
        <v>3</v>
      </c>
      <c r="D7" s="19">
        <v>4</v>
      </c>
      <c r="E7" s="19">
        <v>5</v>
      </c>
      <c r="F7" s="19">
        <v>6</v>
      </c>
      <c r="G7" s="19">
        <v>7</v>
      </c>
    </row>
    <row r="8" ht="30" customHeight="1" spans="1:7">
      <c r="A8" s="20" t="s">
        <v>45</v>
      </c>
      <c r="B8" s="21"/>
      <c r="C8" s="21"/>
      <c r="D8" s="22"/>
      <c r="E8" s="23">
        <v>266739200</v>
      </c>
      <c r="F8" s="23">
        <v>231379200</v>
      </c>
      <c r="G8" s="23">
        <v>231379200</v>
      </c>
    </row>
    <row r="9" ht="30" customHeight="1" spans="1:7">
      <c r="A9" s="20"/>
      <c r="B9" s="20" t="s">
        <v>924</v>
      </c>
      <c r="C9" s="20" t="s">
        <v>286</v>
      </c>
      <c r="D9" s="22" t="s">
        <v>925</v>
      </c>
      <c r="E9" s="23">
        <v>140000</v>
      </c>
      <c r="F9" s="23">
        <v>140000</v>
      </c>
      <c r="G9" s="23">
        <v>140000</v>
      </c>
    </row>
    <row r="10" ht="30" customHeight="1" spans="1:7">
      <c r="A10" s="24"/>
      <c r="B10" s="20" t="s">
        <v>926</v>
      </c>
      <c r="C10" s="20" t="s">
        <v>308</v>
      </c>
      <c r="D10" s="22" t="s">
        <v>925</v>
      </c>
      <c r="E10" s="23">
        <v>16009200</v>
      </c>
      <c r="F10" s="23">
        <v>16009200</v>
      </c>
      <c r="G10" s="23">
        <v>16009200</v>
      </c>
    </row>
    <row r="11" ht="30" customHeight="1" spans="1:7">
      <c r="A11" s="24"/>
      <c r="B11" s="20" t="s">
        <v>927</v>
      </c>
      <c r="C11" s="20" t="s">
        <v>299</v>
      </c>
      <c r="D11" s="22" t="s">
        <v>925</v>
      </c>
      <c r="E11" s="23">
        <v>800000</v>
      </c>
      <c r="F11" s="23">
        <v>800000</v>
      </c>
      <c r="G11" s="23">
        <v>800000</v>
      </c>
    </row>
    <row r="12" ht="30" customHeight="1" spans="1:7">
      <c r="A12" s="24"/>
      <c r="B12" s="20" t="s">
        <v>927</v>
      </c>
      <c r="C12" s="20" t="s">
        <v>270</v>
      </c>
      <c r="D12" s="22" t="s">
        <v>925</v>
      </c>
      <c r="E12" s="23">
        <v>2190000</v>
      </c>
      <c r="F12" s="23">
        <v>2190000</v>
      </c>
      <c r="G12" s="23">
        <v>2190000</v>
      </c>
    </row>
    <row r="13" ht="30" customHeight="1" spans="1:7">
      <c r="A13" s="24"/>
      <c r="B13" s="20" t="s">
        <v>928</v>
      </c>
      <c r="C13" s="20" t="s">
        <v>277</v>
      </c>
      <c r="D13" s="22" t="s">
        <v>925</v>
      </c>
      <c r="E13" s="23">
        <v>60000</v>
      </c>
      <c r="F13" s="23">
        <v>60000</v>
      </c>
      <c r="G13" s="23">
        <v>60000</v>
      </c>
    </row>
    <row r="14" ht="30" customHeight="1" spans="1:7">
      <c r="A14" s="24"/>
      <c r="B14" s="20" t="s">
        <v>929</v>
      </c>
      <c r="C14" s="20" t="s">
        <v>291</v>
      </c>
      <c r="D14" s="22" t="s">
        <v>925</v>
      </c>
      <c r="E14" s="23">
        <v>78620000</v>
      </c>
      <c r="F14" s="23">
        <v>78620000</v>
      </c>
      <c r="G14" s="23">
        <v>78620000</v>
      </c>
    </row>
    <row r="15" ht="30" customHeight="1" spans="1:7">
      <c r="A15" s="24"/>
      <c r="B15" s="20" t="s">
        <v>929</v>
      </c>
      <c r="C15" s="20" t="s">
        <v>305</v>
      </c>
      <c r="D15" s="22" t="s">
        <v>925</v>
      </c>
      <c r="E15" s="23">
        <v>7050000</v>
      </c>
      <c r="F15" s="23">
        <v>7050000</v>
      </c>
      <c r="G15" s="23">
        <v>7050000</v>
      </c>
    </row>
    <row r="16" ht="30" customHeight="1" spans="1:7">
      <c r="A16" s="24"/>
      <c r="B16" s="20" t="s">
        <v>929</v>
      </c>
      <c r="C16" s="20" t="s">
        <v>273</v>
      </c>
      <c r="D16" s="22" t="s">
        <v>925</v>
      </c>
      <c r="E16" s="23">
        <v>35360000</v>
      </c>
      <c r="F16" s="23"/>
      <c r="G16" s="23"/>
    </row>
    <row r="17" ht="30" customHeight="1" spans="1:7">
      <c r="A17" s="24"/>
      <c r="B17" s="20" t="s">
        <v>929</v>
      </c>
      <c r="C17" s="20" t="s">
        <v>282</v>
      </c>
      <c r="D17" s="22" t="s">
        <v>925</v>
      </c>
      <c r="E17" s="23">
        <v>10000000</v>
      </c>
      <c r="F17" s="23">
        <v>10000000</v>
      </c>
      <c r="G17" s="23">
        <v>10000000</v>
      </c>
    </row>
    <row r="18" ht="30" customHeight="1" spans="1:7">
      <c r="A18" s="24"/>
      <c r="B18" s="20" t="s">
        <v>930</v>
      </c>
      <c r="C18" s="20" t="s">
        <v>786</v>
      </c>
      <c r="D18" s="22" t="s">
        <v>931</v>
      </c>
      <c r="E18" s="23">
        <v>5930000</v>
      </c>
      <c r="F18" s="23">
        <v>5930000</v>
      </c>
      <c r="G18" s="23">
        <v>5930000</v>
      </c>
    </row>
    <row r="19" ht="30" customHeight="1" spans="1:7">
      <c r="A19" s="24"/>
      <c r="B19" s="20" t="s">
        <v>932</v>
      </c>
      <c r="C19" s="20" t="s">
        <v>783</v>
      </c>
      <c r="D19" s="22" t="s">
        <v>931</v>
      </c>
      <c r="E19" s="23">
        <v>20500000</v>
      </c>
      <c r="F19" s="23">
        <v>20500000</v>
      </c>
      <c r="G19" s="23">
        <v>20500000</v>
      </c>
    </row>
    <row r="20" ht="30" customHeight="1" spans="1:7">
      <c r="A20" s="24"/>
      <c r="B20" s="20" t="s">
        <v>933</v>
      </c>
      <c r="C20" s="20" t="s">
        <v>784</v>
      </c>
      <c r="D20" s="22" t="s">
        <v>931</v>
      </c>
      <c r="E20" s="23">
        <v>52000000</v>
      </c>
      <c r="F20" s="23">
        <v>52000000</v>
      </c>
      <c r="G20" s="23">
        <v>52000000</v>
      </c>
    </row>
    <row r="21" ht="30" customHeight="1" spans="1:7">
      <c r="A21" s="24"/>
      <c r="B21" s="20" t="s">
        <v>933</v>
      </c>
      <c r="C21" s="20" t="s">
        <v>785</v>
      </c>
      <c r="D21" s="22" t="s">
        <v>931</v>
      </c>
      <c r="E21" s="23">
        <v>21190000</v>
      </c>
      <c r="F21" s="23">
        <v>21190000</v>
      </c>
      <c r="G21" s="23">
        <v>21190000</v>
      </c>
    </row>
    <row r="22" ht="30" customHeight="1" spans="1:7">
      <c r="A22" s="24"/>
      <c r="B22" s="20" t="s">
        <v>933</v>
      </c>
      <c r="C22" s="20" t="s">
        <v>787</v>
      </c>
      <c r="D22" s="22" t="s">
        <v>931</v>
      </c>
      <c r="E22" s="23">
        <v>15000000</v>
      </c>
      <c r="F22" s="23">
        <v>15000000</v>
      </c>
      <c r="G22" s="23">
        <v>15000000</v>
      </c>
    </row>
    <row r="23" ht="30" customHeight="1" spans="1:7">
      <c r="A23" s="24"/>
      <c r="B23" s="20" t="s">
        <v>933</v>
      </c>
      <c r="C23" s="20" t="s">
        <v>788</v>
      </c>
      <c r="D23" s="22" t="s">
        <v>931</v>
      </c>
      <c r="E23" s="23">
        <v>1890000</v>
      </c>
      <c r="F23" s="23">
        <v>1890000</v>
      </c>
      <c r="G23" s="23">
        <v>1890000</v>
      </c>
    </row>
    <row r="24" ht="30" customHeight="1" spans="1:7">
      <c r="A24" s="20" t="s">
        <v>47</v>
      </c>
      <c r="B24" s="24"/>
      <c r="C24" s="24"/>
      <c r="D24" s="25"/>
      <c r="E24" s="23">
        <v>400000</v>
      </c>
      <c r="F24" s="23">
        <v>400000</v>
      </c>
      <c r="G24" s="23">
        <v>400000</v>
      </c>
    </row>
    <row r="25" ht="30" customHeight="1" spans="1:7">
      <c r="A25" s="24"/>
      <c r="B25" s="20" t="s">
        <v>929</v>
      </c>
      <c r="C25" s="20" t="s">
        <v>311</v>
      </c>
      <c r="D25" s="22" t="s">
        <v>925</v>
      </c>
      <c r="E25" s="23">
        <v>400000</v>
      </c>
      <c r="F25" s="23">
        <v>400000</v>
      </c>
      <c r="G25" s="23">
        <v>400000</v>
      </c>
    </row>
    <row r="26" ht="30" customHeight="1" spans="1:7">
      <c r="A26" s="26" t="s">
        <v>30</v>
      </c>
      <c r="B26" s="27" t="s">
        <v>934</v>
      </c>
      <c r="C26" s="27"/>
      <c r="D26" s="28"/>
      <c r="E26" s="23">
        <v>267139200</v>
      </c>
      <c r="F26" s="23">
        <v>231779200</v>
      </c>
      <c r="G26" s="23">
        <v>231779200</v>
      </c>
    </row>
  </sheetData>
  <mergeCells count="11">
    <mergeCell ref="A2:G2"/>
    <mergeCell ref="A3:D3"/>
    <mergeCell ref="E4:G4"/>
    <mergeCell ref="A26:D26"/>
    <mergeCell ref="A4:A6"/>
    <mergeCell ref="B4:B6"/>
    <mergeCell ref="C4:C6"/>
    <mergeCell ref="D4:D6"/>
    <mergeCell ref="E5:E6"/>
    <mergeCell ref="F5:F6"/>
    <mergeCell ref="G5:G6"/>
  </mergeCells>
  <printOptions horizontalCentered="1"/>
  <pageMargins left="0.708333333333333" right="0.708333333333333" top="0.984027777777778" bottom="0.786805555555556" header="0.5" footer="0.5"/>
  <pageSetup paperSize="8" scale="6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2026-02-10T03:05:00Z</dcterms:created>
  <dcterms:modified xsi:type="dcterms:W3CDTF">2026-02-13T02:07:16Z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AD77FC344869417BA2307175EE54EDBF_13</vt:lpwstr>
  </property>
  <property fmtid="{D5CDD505-2E9C-101B-9397-08002B2CF9AE}" pid="4" name="CalculationRule">
    <vt:i4>0</vt:i4>
  </property>
</Properties>
</file>